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T:\TH Conseil\ETUDES\HANDIPACTE\Axe 3\Projet auto-diagnostic Année 2\Finalisation de l'outil\VF\"/>
    </mc:Choice>
  </mc:AlternateContent>
  <xr:revisionPtr revIDLastSave="0" documentId="13_ncr:1_{BBE462CE-3D10-4190-B0A8-A35875AD2605}" xr6:coauthVersionLast="45" xr6:coauthVersionMax="45" xr10:uidLastSave="{00000000-0000-0000-0000-000000000000}"/>
  <bookViews>
    <workbookView xWindow="20370" yWindow="-120" windowWidth="29040" windowHeight="15840" xr2:uid="{558AB47E-8C49-4F2A-AAC1-3B5D7EF50D90}"/>
  </bookViews>
  <sheets>
    <sheet name="GUIDE - SOMMAIRE" sheetId="1" r:id="rId1"/>
    <sheet name="1 - SENSIBILISATION-ENGAGEMENT" sheetId="9" r:id="rId2"/>
    <sheet name="2-RECRUTEMENT" sheetId="2" r:id="rId3"/>
    <sheet name="3-TITULARISATION-INTEGRATION" sheetId="3" r:id="rId4"/>
    <sheet name="4-EVALUATION-REMUNERATION" sheetId="4" r:id="rId5"/>
    <sheet name="5-EVOLUTION PROFESSIONNELLE" sheetId="5" r:id="rId6"/>
    <sheet name="6-FORMATION" sheetId="6" r:id="rId7"/>
    <sheet name="7-MAINTIEN DANS L'EMPLOI" sheetId="7" r:id="rId8"/>
    <sheet name="ANALYSE DES RESULTATS" sheetId="10" r:id="rId9"/>
  </sheets>
  <definedNames>
    <definedName name="_xlnm.Print_Area" localSheetId="1">'1 - SENSIBILISATION-ENGAGEMENT'!$A$1:$G$13</definedName>
    <definedName name="_xlnm.Print_Area" localSheetId="2">'2-RECRUTEMENT'!$A$1:$F$11</definedName>
    <definedName name="_xlnm.Print_Area" localSheetId="3">'3-TITULARISATION-INTEGRATION'!$A$1:$F$9</definedName>
    <definedName name="_xlnm.Print_Area" localSheetId="4">'4-EVALUATION-REMUNERATION'!$A$1:$G$10</definedName>
    <definedName name="_xlnm.Print_Area" localSheetId="5">'5-EVOLUTION PROFESSIONNELLE'!$A$1:$G$13</definedName>
    <definedName name="_xlnm.Print_Area" localSheetId="6">'6-FORMATION'!$A$1:$F$10</definedName>
    <definedName name="_xlnm.Print_Area" localSheetId="7">'7-MAINTIEN DANS L''EMPLOI'!$A$1:$F$9</definedName>
    <definedName name="_xlnm.Print_Area" localSheetId="0">'GUIDE - SOMMAIRE'!$A$1:$F$12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10" l="1"/>
  <c r="C13" i="10"/>
  <c r="C14" i="10"/>
  <c r="C15" i="10"/>
  <c r="C16" i="10"/>
  <c r="C17" i="10"/>
  <c r="C18" i="10"/>
  <c r="C19" i="10"/>
  <c r="C20" i="10"/>
  <c r="H14" i="9"/>
  <c r="I7" i="9"/>
  <c r="D14" i="10" s="1"/>
  <c r="H11" i="4" l="1"/>
  <c r="C39" i="10"/>
  <c r="C38" i="10"/>
  <c r="I5" i="4"/>
  <c r="D38" i="10" s="1"/>
  <c r="H7" i="7" l="1"/>
  <c r="C48" i="10" l="1"/>
  <c r="C40" i="10"/>
  <c r="C41" i="10"/>
  <c r="C42" i="10"/>
  <c r="H7" i="5"/>
  <c r="I7" i="5" s="1"/>
  <c r="D48" i="10" s="1"/>
  <c r="C64" i="10"/>
  <c r="C65" i="10"/>
  <c r="C66" i="10"/>
  <c r="C67" i="10"/>
  <c r="C68" i="10"/>
  <c r="C63" i="10"/>
  <c r="C56" i="10"/>
  <c r="C57" i="10"/>
  <c r="C58" i="10"/>
  <c r="C59" i="10"/>
  <c r="C60" i="10"/>
  <c r="C61" i="10"/>
  <c r="C55" i="10"/>
  <c r="C46" i="10"/>
  <c r="C47" i="10"/>
  <c r="C49" i="10"/>
  <c r="C50" i="10"/>
  <c r="C51" i="10"/>
  <c r="C52" i="10"/>
  <c r="C53" i="10"/>
  <c r="C45" i="10"/>
  <c r="C43" i="10"/>
  <c r="C37" i="10"/>
  <c r="C31" i="10"/>
  <c r="C32" i="10"/>
  <c r="C33" i="10"/>
  <c r="C34" i="10"/>
  <c r="C35" i="10"/>
  <c r="C30" i="10"/>
  <c r="C23" i="10"/>
  <c r="C24" i="10"/>
  <c r="C25" i="10"/>
  <c r="C26" i="10"/>
  <c r="C27" i="10"/>
  <c r="C28" i="10"/>
  <c r="C22" i="10"/>
  <c r="C11" i="10"/>
  <c r="I4" i="4"/>
  <c r="D37" i="10" s="1"/>
  <c r="H5" i="7"/>
  <c r="D64" i="10" s="1"/>
  <c r="H6" i="7"/>
  <c r="D65" i="10" s="1"/>
  <c r="D66" i="10"/>
  <c r="H8" i="7"/>
  <c r="D67" i="10" s="1"/>
  <c r="H9" i="7"/>
  <c r="D68" i="10" s="1"/>
  <c r="H4" i="7"/>
  <c r="D63" i="10" s="1"/>
  <c r="G10" i="7"/>
  <c r="G11" i="6"/>
  <c r="H5" i="6"/>
  <c r="D56" i="10" s="1"/>
  <c r="H6" i="6"/>
  <c r="D57" i="10" s="1"/>
  <c r="H7" i="6"/>
  <c r="D58" i="10" s="1"/>
  <c r="H8" i="6"/>
  <c r="D59" i="10" s="1"/>
  <c r="H9" i="6"/>
  <c r="D60" i="10" s="1"/>
  <c r="H10" i="6"/>
  <c r="D61" i="10" s="1"/>
  <c r="H4" i="6"/>
  <c r="D55" i="10" s="1"/>
  <c r="I5" i="5"/>
  <c r="D46" i="10" s="1"/>
  <c r="I6" i="5"/>
  <c r="D47" i="10" s="1"/>
  <c r="I8" i="5"/>
  <c r="D49" i="10" s="1"/>
  <c r="I9" i="5"/>
  <c r="D50" i="10" s="1"/>
  <c r="I10" i="5"/>
  <c r="D51" i="10" s="1"/>
  <c r="I11" i="5"/>
  <c r="D52" i="10" s="1"/>
  <c r="I12" i="5"/>
  <c r="D53" i="10" s="1"/>
  <c r="I4" i="5"/>
  <c r="D45" i="10" s="1"/>
  <c r="I7" i="4"/>
  <c r="D40" i="10" s="1"/>
  <c r="I6" i="4"/>
  <c r="D39" i="10" s="1"/>
  <c r="I8" i="4"/>
  <c r="D41" i="10" s="1"/>
  <c r="I9" i="4"/>
  <c r="D42" i="10" s="1"/>
  <c r="I10" i="4"/>
  <c r="D43" i="10" s="1"/>
  <c r="E36" i="10" l="1"/>
  <c r="J46" i="10"/>
  <c r="H13" i="5"/>
  <c r="E44" i="10" s="1"/>
  <c r="J47" i="10"/>
  <c r="J48" i="10"/>
  <c r="J49" i="10"/>
  <c r="E62" i="10"/>
  <c r="E54" i="10"/>
  <c r="H9" i="3" l="1"/>
  <c r="D35" i="10" s="1"/>
  <c r="H8" i="3"/>
  <c r="D34" i="10" s="1"/>
  <c r="H7" i="3"/>
  <c r="D33" i="10" s="1"/>
  <c r="H6" i="3"/>
  <c r="D32" i="10" s="1"/>
  <c r="H5" i="3"/>
  <c r="D31" i="10" s="1"/>
  <c r="H4" i="3"/>
  <c r="D30" i="10" s="1"/>
  <c r="G10" i="3"/>
  <c r="G11" i="2"/>
  <c r="H9" i="2"/>
  <c r="D27" i="10" s="1"/>
  <c r="H8" i="2"/>
  <c r="D26" i="10" s="1"/>
  <c r="H7" i="2"/>
  <c r="D25" i="10" s="1"/>
  <c r="H5" i="2"/>
  <c r="D23" i="10" s="1"/>
  <c r="H6" i="2"/>
  <c r="D24" i="10" s="1"/>
  <c r="H10" i="2"/>
  <c r="D28" i="10" s="1"/>
  <c r="H4" i="2"/>
  <c r="D22" i="10" s="1"/>
  <c r="I11" i="9"/>
  <c r="D18" i="10" s="1"/>
  <c r="I12" i="9"/>
  <c r="D19" i="10" s="1"/>
  <c r="I13" i="9"/>
  <c r="D20" i="10" s="1"/>
  <c r="I5" i="9"/>
  <c r="D12" i="10" s="1"/>
  <c r="I6" i="9"/>
  <c r="D13" i="10" s="1"/>
  <c r="I8" i="9"/>
  <c r="D15" i="10" s="1"/>
  <c r="I9" i="9"/>
  <c r="D16" i="10" s="1"/>
  <c r="I10" i="9"/>
  <c r="D17" i="10" s="1"/>
  <c r="I4" i="9"/>
  <c r="D11" i="10" s="1"/>
  <c r="E29" i="10" l="1"/>
  <c r="E21" i="10"/>
  <c r="E10" i="10"/>
  <c r="J10" i="10" l="1"/>
  <c r="J13" i="10"/>
  <c r="J12" i="10"/>
  <c r="J11" i="10"/>
  <c r="J14" i="10"/>
  <c r="J16" i="10"/>
  <c r="J15" i="10"/>
</calcChain>
</file>

<file path=xl/sharedStrings.xml><?xml version="1.0" encoding="utf-8"?>
<sst xmlns="http://schemas.openxmlformats.org/spreadsheetml/2006/main" count="418" uniqueCount="200">
  <si>
    <t>Domaine</t>
  </si>
  <si>
    <t>Evaluation</t>
  </si>
  <si>
    <t xml:space="preserve">Les candidats sont-ils systématiquement informés quant aux suites données à leur candidature ? </t>
  </si>
  <si>
    <t xml:space="preserve">Les candidats sont-ils systématiquement informés des différentes étapes du processus de recrutement ? </t>
  </si>
  <si>
    <t>N°indicateur</t>
  </si>
  <si>
    <t>Un parcours d'intégration est-il formalisé prenant en compte les spécificités des personnes handicapées ?</t>
  </si>
  <si>
    <t>Disciplinaire</t>
  </si>
  <si>
    <t>Rémunération</t>
  </si>
  <si>
    <t xml:space="preserve">Les agents sont-ils informés quant aux suites données à leur demande de formation ? </t>
  </si>
  <si>
    <t>Mobilité</t>
  </si>
  <si>
    <t>Accès aux concours</t>
  </si>
  <si>
    <t>Gestion de carrière</t>
  </si>
  <si>
    <t xml:space="preserve">L'établissement a-t-il mis en place un processus d'accompagnement des agents de retour après un congé de longue durée ? </t>
  </si>
  <si>
    <t xml:space="preserve">Un acteur est-il chargé de mettre en œuvre les dispositions retenues (aménagement, reclassement…) et de suivre la situation ? </t>
  </si>
  <si>
    <t>Politique handicap</t>
  </si>
  <si>
    <t>Dispositif d'alerte</t>
  </si>
  <si>
    <t>Sensibilisation/ Communication/ Formation</t>
  </si>
  <si>
    <t>Engagement / Sensibilisation</t>
  </si>
  <si>
    <t>Sous-Domaine</t>
  </si>
  <si>
    <t>Questions</t>
  </si>
  <si>
    <t>Recrutement</t>
  </si>
  <si>
    <t>Titularisation / Intégration</t>
  </si>
  <si>
    <t>Evaluation / Rémunération</t>
  </si>
  <si>
    <t>Evolution professionnelle</t>
  </si>
  <si>
    <t>Formation</t>
  </si>
  <si>
    <t>Maintien dans l'emploi</t>
  </si>
  <si>
    <t>Une communication a-t-elle été mise en place auprès des agents pour faire connaitre le référent handicap et ses missions ?</t>
  </si>
  <si>
    <t>GUIDE D'UTILISATION</t>
  </si>
  <si>
    <t xml:space="preserve">Quel est le niveau d'avancement de la formalisation du projet handicap ? </t>
  </si>
  <si>
    <t>1. La thématique du handicap n'est pas intégrée aux processus RH
2. La thématique du handicap est intégrée dans certains processus RH
3. La thématique du handicap est intégrée de manière formalisée dans tous les processus RH
4. La thématique du handicap fait partie intégrante des processus RH et de leurs évolutions</t>
  </si>
  <si>
    <t>1. Aucun acteur n'est dédié au sujet
2. Un acteur RH porte la casquette handicap et mène des actions ponctuellement sur le sujet
3. Un référent Handicap a été désigné
4. Un référent Handicap a été désigné et formé au sujet et ces actions sont suivies par la Direction (légitimité reconnue par la Direction)</t>
  </si>
  <si>
    <t>Indicateur</t>
  </si>
  <si>
    <t>Niveau moyen de l'axe</t>
  </si>
  <si>
    <t>Ind. 1</t>
  </si>
  <si>
    <t>Ind.2</t>
  </si>
  <si>
    <t>Ind.3</t>
  </si>
  <si>
    <t>Quels moyens sont déployés pour former les acteurs (RH, encadrants, direction, IRP…) à la thématique du handicap ?</t>
  </si>
  <si>
    <t>Les personnes impliquées dans le processus de recrutement sont-elles outillées ?</t>
  </si>
  <si>
    <t xml:space="preserve">Une analyse des conséquences du handicap et des besoins de compensation est-elle prévue dans le process de recrutement et réalisée en amont d'une prise de décision ? </t>
  </si>
  <si>
    <t xml:space="preserve">La fixation des objectifs prend-elle en compte la situation de handicap ? </t>
  </si>
  <si>
    <t xml:space="preserve">Des actions de sensibilisation d'équipe sont-elles menées si besoin ? </t>
  </si>
  <si>
    <t>Est-il prévu une sensibilisation/formation de l'encadrant intégrant une personne handicapée dans son équipe, sur la thématique du management des personnes handicapées et de la non-discrimination ?</t>
  </si>
  <si>
    <t xml:space="preserve">L’accès à la formation est-il possible pour tous les agents ? </t>
  </si>
  <si>
    <t>Comment sont pris en compte les besoins spécifiques des agents TH pour leur permettre l'accès à la formation ?</t>
  </si>
  <si>
    <t xml:space="preserve">1. Seuls les agents ayant obtenu leur formation sont informés. 
2. Les retours se font au cas par cas par l'encadrant. 
3. Des modalités de réponses génériques sont adressées à toutes les personnes ayant fait une demande de formation
4. Les agents sont informés des décisions prises les concernant de façon personnalisée. En ce sens, la traçabilité des demandes de formations et des prises de décisions est assurée. </t>
  </si>
  <si>
    <t>Une procédure de maintien dans l'emploi a-t-elle été mise en place ?</t>
  </si>
  <si>
    <t xml:space="preserve">Les solutions de maintien et de reclassement proposées et/ou retenues sont-elles tracées ? </t>
  </si>
  <si>
    <t xml:space="preserve">Quelles informations sont transmises aux agents par rapport à leurs droits ? </t>
  </si>
  <si>
    <t xml:space="preserve">1. Les agents ne sont pas informés de leurs droits en matière de maintien dans l'emploi et de reclassement
2. L'information est transmise aux agents dans certains cas. Il n'y a pas de procédure formelle et tracée.
3. Une procédure a été formalisée afin que chaque agent concerné soit informé de ces droits dans les délais prévus. 
4. Des contrôles sont réalisés pour s'assurer que la procédure est suivie. </t>
  </si>
  <si>
    <t xml:space="preserve">1. Il n'y a pas de dispositif spécifique pour les retours de congé longue durée.
2. L'encadrement met en place de manière informelle un accompagnement suite à un congé de longue durée.                                             
3. L'organisme formule des préconisations sur l'attention à porter par l'encadrement en cas de retour après un congé longue durée.         
4. Des dispositifs encadrent un accompagnement optimum en cas de retour après congé longue durée (entretien avec les hiérarchiques, les interlocuteurs des ressources humaines, évaluation des besoins en formation, suivi du retour, visite médicale…). Leur bonne application est suivie. </t>
  </si>
  <si>
    <t>1. Aucune communication n'a été réalisée sur le référent handicap
2. Une information a été réalisée au démarrage de ses missions
3. Des actions de communication sont menées régulièrement par différents canaux pour rappeler la présence d'un référent handicap
4.  Des actions de communication sont menées régulièrement par différents canaux et des enquêtes sont menées auprès des agents pour recueillir leur perception sur la mission handicap et la prise en compte de leur situation</t>
  </si>
  <si>
    <t>1. Non, rien n'est mentionné dans le processus de recrutement. Il n'est pas mené d'analyse spécifique sur les besoins de compensation. 
2. L'analyse est inscrite dans le process de recrutement mais n'est pas tracée. Elle est menée ponctuellement selon la personne en charge du recrutement. 
3. Cette phase d'analyse est formalisée et menée systématiquement par le recruteur
4. La structure a mis en place un dispositif d'analyse et d'évaluation concertée des besoins de compensation raisonnables à mettre en place au regard des aides existantes</t>
  </si>
  <si>
    <t xml:space="preserve">La nature et le montant des rémunérations, primes et indemnités individuelles attribuées sont-ils argumentés, tracés et expliqués aux agents ?                   </t>
  </si>
  <si>
    <t>Y a-t-il une procédure claire de réalisation de l’entretien professionnel (grille d'entretien et critères d'évaluation, conseils et bonnes pratiques, étape de réalisation, validation et révision de l'entretien) ?</t>
  </si>
  <si>
    <t>Les modalités de publication des postes ouverts en interne assurent-elles une diffusion à l'ensemble des agents ?</t>
  </si>
  <si>
    <t>Avancement / promotion</t>
  </si>
  <si>
    <t>Des actions spécifiques sont-elles mises en place pour développer l'accès aux formations préparatoires aux concours et examens professionnels ?</t>
  </si>
  <si>
    <t xml:space="preserve">1. Il n'existe pas de dispositif d'accompagnement des carrières.         
2. Des informations sur l'accès aux différents postes sont disponibles en interne.
3. Des personnes référentes sont identifiées en interne et peuvent être sollicitées par les agents pour identifier des possibilités de carrières. Les agents sont régulièrement interrogés sur leurs souhaits d'évolution.                               
4. Les gestionnaires de carrières identifient activement les compétences et potentiels. Ils sont sensibilisés au sujet du handicap pour pouvoir accompagner et prendre en compte les besoins spécifiques des agents handicapés. Les freins à l'évolution associés au handicap sont identifiés et font l'objet d'une démarche de prévention.                               </t>
  </si>
  <si>
    <t>Existe-t-il une formalisation du processus et des étapes de mobilité et d’évolution professionnelle prenant en compte le handicap ?</t>
  </si>
  <si>
    <t>1. L’information sur les postes vacants n'est pas systématique.           
2. L'obligation est faite d'informer sur les postes vacants. Une information complète sur le poste, ses compétences et l'environnement de travail est fournie pour une bonne identification de la part des agents de leur adéquation au poste.                                                           
3. Les compétences transverses sont définies pour favoriser la mobilité entre les métiers de l'organisme.             
4. L'accessibilité des offres à tous est garantie et les dispositifs spécifiques d'accès à l'information sont prévus pour les personnes éloignées du lieu de travail</t>
  </si>
  <si>
    <t>1. Il n'existe pas de dispositif d'alerte professionnelle dédié aux discriminations 
2. Un dispositif d'alerte professionnelle dédié aux discriminations a été mis en place et la procédure est disponible sur l'intranet. L'utilisation du dispositif n'est pas suivie. 
3. Un dispositif d'alerte professionnelle dédié aux discriminations a été formalisé avec une cellule d'écoute et un traitement de réclamation. Une information a été faite auprès des agents et représentants du personnel sur ce dispositif 
4. Le dispositif est formalisé, communiqué et tracé par le biais d'indicateurs de suivi mis en place. L'organisme s'assure que toute réclamation pour discrimination obtient une réponse personnalisée dans un délai raisonnable.</t>
  </si>
  <si>
    <t>Comment est garantie l’équité de traitement dans la rémunération des agents contractuels et/ou les primes versées aux agents ?</t>
  </si>
  <si>
    <t>1. Les rémunérations, primes et indemnités individuelles sont déterminées de manière informelle.   
2. Les rémunérations, primes et indemnités individuelles sont fondées sur des critères professionnels objectifs décrits dans des documents (référentiels, chartes, grilles, etc), accessibles par les encadrants et agents.                                                                                        
3. En parallèle des critères objectifs mis en place, les écarts salariaux éventuels sont contrôlés et font l’objet de mesures correctives.
4. Des indicateurs de suivi des rémunérations des agents handicapés sont mis en place</t>
  </si>
  <si>
    <t xml:space="preserve">Les décisions liées à la mobilité sont-elles motivées, tracées et expliquées aux agents concernés ?  </t>
  </si>
  <si>
    <t>Sensibilisation - engagement</t>
  </si>
  <si>
    <t>Ind.4</t>
  </si>
  <si>
    <t>Ind.5</t>
  </si>
  <si>
    <t>Ind.6</t>
  </si>
  <si>
    <t>Ind.7</t>
  </si>
  <si>
    <t>Ind.8</t>
  </si>
  <si>
    <t>Ind.9</t>
  </si>
  <si>
    <t>Ind.1</t>
  </si>
  <si>
    <t>Titularisation - Intégration</t>
  </si>
  <si>
    <t>Evaluation - Rémunération</t>
  </si>
  <si>
    <t>Niveau moyen par axe</t>
  </si>
  <si>
    <t>Ind. 2</t>
  </si>
  <si>
    <t>Ind. 3</t>
  </si>
  <si>
    <t>Ind. 4</t>
  </si>
  <si>
    <t>Ind. 5</t>
  </si>
  <si>
    <t>Ind. 6</t>
  </si>
  <si>
    <t>Ind. 8</t>
  </si>
  <si>
    <t>Ind. 7</t>
  </si>
  <si>
    <t>Ind. 9</t>
  </si>
  <si>
    <t>2. Graphique par axe</t>
  </si>
  <si>
    <t>1. Tableau de synthèse des résultats axe par axe</t>
  </si>
  <si>
    <t>ANALYSE DES RESULTATS</t>
  </si>
  <si>
    <t>SOMMAIRE</t>
  </si>
  <si>
    <t xml:space="preserve">Sensibilisation - engagement </t>
  </si>
  <si>
    <t>Analyse des Résultats</t>
  </si>
  <si>
    <t>Onglet 1</t>
  </si>
  <si>
    <t>Onglet 5</t>
  </si>
  <si>
    <t>Onglet 4</t>
  </si>
  <si>
    <t>Onglet 6</t>
  </si>
  <si>
    <t>Onglet 7</t>
  </si>
  <si>
    <t>Onglet 8</t>
  </si>
  <si>
    <t>Onglet 3</t>
  </si>
  <si>
    <t>Onglet 2</t>
  </si>
  <si>
    <t xml:space="preserve">Recrutement </t>
  </si>
  <si>
    <t>Propositions</t>
  </si>
  <si>
    <t>Réponse retenue</t>
  </si>
  <si>
    <t>Retour au sommaire</t>
  </si>
  <si>
    <t>Aller aux résultats</t>
  </si>
  <si>
    <r>
      <t xml:space="preserve">1. Aucune action n'a été menée
2. Un état des lieux a été </t>
    </r>
    <r>
      <rPr>
        <sz val="11"/>
        <rFont val="Calibri"/>
        <family val="2"/>
        <scheme val="minor"/>
      </rPr>
      <t>réalisé</t>
    </r>
    <r>
      <rPr>
        <sz val="11"/>
        <color rgb="FFFF0000"/>
        <rFont val="Calibri"/>
        <family val="2"/>
        <scheme val="minor"/>
      </rPr>
      <t xml:space="preserve"> </t>
    </r>
    <r>
      <rPr>
        <sz val="11"/>
        <color theme="1"/>
        <rFont val="Calibri"/>
        <family val="2"/>
        <scheme val="minor"/>
      </rPr>
      <t>pour identifier les pistes d'actions
3. Un plan d'action a été formalisé
4. Un plan d'action a été formalisé dans le cadre d'une convention avec le FIPHFP, incluant des objectifs. Il est porté et suivi par la Direction</t>
    </r>
  </si>
  <si>
    <r>
      <t>Quels moyens sont déployés pour former les acteurs (RH, encadrants, direction, IRP</t>
    </r>
    <r>
      <rPr>
        <sz val="11"/>
        <rFont val="Calibri"/>
        <family val="2"/>
        <scheme val="minor"/>
      </rPr>
      <t>…) à la non-discrimination</t>
    </r>
    <r>
      <rPr>
        <sz val="11"/>
        <color theme="1"/>
        <rFont val="Calibri"/>
        <family val="2"/>
        <scheme val="minor"/>
      </rPr>
      <t xml:space="preserve"> ?</t>
    </r>
  </si>
  <si>
    <t>1. Aucune action de communication/sensibilisation n'est menée au sein de la structure sur le handicap et les biais décisionnels
2. Des actions sont menées ponctuellement via des supports écrits
3. Des actions sont menées chaque année, notamment dans le cadre de la SEEPH et utilisent des canaux diversifiés
4. Un plan de communication pluriannuel est mis en place, déployé et mesuré. Des actions sont réalisées tout au long de l'année via des canaux diversifiés</t>
  </si>
  <si>
    <r>
      <t>Des actions de communication/sensibilisation sur la thématique du handica</t>
    </r>
    <r>
      <rPr>
        <sz val="11"/>
        <rFont val="Calibri"/>
        <family val="2"/>
        <scheme val="minor"/>
      </rPr>
      <t>p et des biais décisionnels sont-elles régulière</t>
    </r>
    <r>
      <rPr>
        <sz val="11"/>
        <color theme="1"/>
        <rFont val="Calibri"/>
        <family val="2"/>
        <scheme val="minor"/>
      </rPr>
      <t xml:space="preserve">ment menées auprès de l'ensemble des agents ? </t>
    </r>
  </si>
  <si>
    <t>1. Aucune action spécifique n'est menée
2. Il est fait mention de l'ouverture au sujet du handicap dans toutes les offres d'emploi 
3. Les annonces sont diffusées sur des canaux spécifiques pour certains postes, selon la personne en charge de recrutement
4. Des partenariats ont été créés : démarche pro-active pour développer le sourcing, dans la durée et de manière suivie</t>
  </si>
  <si>
    <t>1. Les recruteurs ne sont ni formés ni outillés. Ils  sélectionnent et mènent les entretiens de manière empirique en fonction de leur propre approche et sensibilité
2. Des outils sont créés et à disposition des recruteurs mais leur utilisation n'est pas tracée
3. Des outils sont mis en place et des formations régulièrement menées (grille d'évaluation des candidats sur CV et en entretien, guide et règle de conduite en entretien, trame d'entretien) pour garantir une équité de traitement. Des CR d'entretien sont réalisés afin d'assurer transparence et traçabilité. 
4. Des outils sont mis en place et leur utilisation est tracée. Les recruteurs sont formés au handicap et à la non-discrimination et le choix des candidats se fait de manière concertée pour limiter les risques de discrimination liées aux représentations personnelles</t>
  </si>
  <si>
    <t xml:space="preserve">1. Seules les personnes retenues sont informées des suites données à leur candidature.                                     
2. Les réponses aux candidatures sont rédigées au cas par cas sans cadre de référence. Les candidats non retenus ne reçoivent pas tous de réponse négative.                                   
3. Des modalités de réponses génériques sont prévues aux étapes clés du recrutement (présélection et sélection finale) pour l'ensemble des candidatures.                                          
4. Les candidats sont informés des décisions prises les concernant de manière personnalisée. En ce sens, la traçabilité des dossiers de candidature et des prises de décisions est assurée. </t>
  </si>
  <si>
    <r>
      <t xml:space="preserve">La mise en place d'aménagements de poste est-elle formalisée dans le cadre de l'intégration des nouveaux embauchés </t>
    </r>
    <r>
      <rPr>
        <sz val="11"/>
        <rFont val="Calibri"/>
        <family val="2"/>
        <scheme val="minor"/>
      </rPr>
      <t>handicapés</t>
    </r>
    <r>
      <rPr>
        <sz val="11"/>
        <color theme="1"/>
        <rFont val="Calibri"/>
        <family val="2"/>
        <scheme val="minor"/>
      </rPr>
      <t xml:space="preserve"> ?</t>
    </r>
  </si>
  <si>
    <r>
      <t xml:space="preserve">1. Non, aucune formation n'est proposée aux encadrants intégrant une personne handicapée dans leur équipe. 
2. Une formation est proposée aux encadrants concernés, sur la base du volontariat. 
3. Tout encadrant ayant un agent TH dans son équipe (et qui en est informé) suit une formation en présentiel sur la thématique du handicap et de la non-discrimination
</t>
    </r>
    <r>
      <rPr>
        <sz val="11"/>
        <rFont val="Calibri"/>
        <family val="2"/>
        <scheme val="minor"/>
      </rPr>
      <t>4. Tous les encadrants sont formés à la thématique du handicap et de la non-discrimination</t>
    </r>
  </si>
  <si>
    <r>
      <rPr>
        <sz val="11"/>
        <rFont val="Calibri"/>
        <family val="2"/>
        <scheme val="minor"/>
      </rPr>
      <t xml:space="preserve">Quelles sont les mesures mises en place pour s'assurer que l'évaluation professionnelle et </t>
    </r>
    <r>
      <rPr>
        <sz val="11"/>
        <color theme="1"/>
        <rFont val="Calibri"/>
        <family val="2"/>
        <scheme val="minor"/>
      </rPr>
      <t>l'atteinte des objectifs sont réalisées de manière non-discriminantes au regard du handicap ?</t>
    </r>
  </si>
  <si>
    <r>
      <t xml:space="preserve">Des mesures sont-elles </t>
    </r>
    <r>
      <rPr>
        <sz val="11"/>
        <rFont val="Calibri"/>
        <family val="2"/>
        <scheme val="minor"/>
      </rPr>
      <t>prises</t>
    </r>
    <r>
      <rPr>
        <sz val="11"/>
        <color theme="1"/>
        <rFont val="Calibri"/>
        <family val="2"/>
        <scheme val="minor"/>
      </rPr>
      <t xml:space="preserve"> pour garantir une égalité des chances dans l'accès à la promotion ? </t>
    </r>
  </si>
  <si>
    <r>
      <t>1. Aucune action ou information n'est réalisée à ce sujet. 
2. Une information est faite à destination des agents et un dispositif permettant de repérer et orienter les candidats potentiels parmi les pe</t>
    </r>
    <r>
      <rPr>
        <sz val="11"/>
        <rFont val="Calibri"/>
        <family val="2"/>
        <scheme val="minor"/>
      </rPr>
      <t>rsonnes ayant des besoins spécifiques</t>
    </r>
    <r>
      <rPr>
        <sz val="11"/>
        <color theme="1"/>
        <rFont val="Calibri"/>
        <family val="2"/>
        <scheme val="minor"/>
      </rPr>
      <t xml:space="preserve"> a été mis en place, pour leur proposer des formations de rattrapage adaptées. 
3. Des dispositifs individualisés de préparation aux concours sont mis en place. 
4. Un réseau de formateurs internes et de tuteurs a été mis en place pour accompagner les candidats se préparant aux concours et favoriser le développement de solidarités internes</t>
    </r>
  </si>
  <si>
    <r>
      <rPr>
        <sz val="11"/>
        <rFont val="Calibri"/>
        <family val="2"/>
        <scheme val="minor"/>
      </rPr>
      <t>1. Seuls le</t>
    </r>
    <r>
      <rPr>
        <sz val="11"/>
        <color theme="1"/>
        <rFont val="Calibri"/>
        <family val="2"/>
        <scheme val="minor"/>
      </rPr>
      <t xml:space="preserve">s agents retenus sont informés des suites données. Il n'y a pas de traçabilité de l'ensemble des dossiers.                                  
2. Les réponses aux candidatures sont rédigées au cas par cas sans cadre de référence.                               
3. Des modalités de réponses génériques sont prévues aux étapes clés du processus de mobilité pour l'ensemble des candidatures.                                          
4. Les agents sont informés des décisions prises les concernant de manière personnalisée. En ce sens, la traçabilité des dossiers et des prises de décisions est assurée.     </t>
    </r>
  </si>
  <si>
    <r>
      <t xml:space="preserve">Comment les dispositifs d'accompagnement des carrières </t>
    </r>
    <r>
      <rPr>
        <sz val="11"/>
        <rFont val="Calibri"/>
        <family val="2"/>
        <scheme val="minor"/>
      </rPr>
      <t>permettent</t>
    </r>
    <r>
      <rPr>
        <sz val="11"/>
        <color theme="1"/>
        <rFont val="Calibri"/>
        <family val="2"/>
        <scheme val="minor"/>
      </rPr>
      <t>-ils la prise en compte des besoins spécifiques des agents handicapés ?</t>
    </r>
  </si>
  <si>
    <r>
      <t>1. Les agents n'ont pas d'objectif. 
2. Les objectifs sont fixés de la même manière pour tout agent, qu'il soit en situation de handicap ou non
3. Les objectifs sont fixés par l'encadran</t>
    </r>
    <r>
      <rPr>
        <sz val="11"/>
        <rFont val="Calibri"/>
        <family val="2"/>
        <scheme val="minor"/>
      </rPr>
      <t>t en prenant en compte les</t>
    </r>
    <r>
      <rPr>
        <sz val="11"/>
        <color theme="1"/>
        <rFont val="Calibri"/>
        <family val="2"/>
        <scheme val="minor"/>
      </rPr>
      <t xml:space="preserve"> conséquences non compensées du handicap de l'agent. 
4. Les objectifs sont fixés par l'encadrant une fois la mise en place des aménagements réalisés au regard des besoins de l'agent </t>
    </r>
  </si>
  <si>
    <t>Les dispositifs de formation spécifiques pour les personnes handicapées, proposés par les acteurs institutionnels, sont-ils connus des acteurs RH ?</t>
  </si>
  <si>
    <t>Ind. 10</t>
  </si>
  <si>
    <t>Comment est garantie la prise en compte des situations de handicap dans l'accès au concours (dans le cadre d'un process d'évolution professionnelle ou de recrutement) ?</t>
  </si>
  <si>
    <t>Des actions visant à prendre en compte les caractéristiques socio-professionnelles des DETH sont-elles menées ?</t>
  </si>
  <si>
    <t>Comment sont gérées les situations de crise ou conflictuelles impliquant un agent handicapé ?</t>
  </si>
  <si>
    <t>Note finale</t>
  </si>
  <si>
    <t>Coef 2</t>
  </si>
  <si>
    <t>Coef 3</t>
  </si>
  <si>
    <t>Coef 1</t>
  </si>
  <si>
    <t>Coefficient d'importance de l'indicateur</t>
  </si>
  <si>
    <t xml:space="preserve">Ind.10 </t>
  </si>
  <si>
    <t>3. Tableau récapitulatif des réponses retenues</t>
  </si>
  <si>
    <r>
      <t xml:space="preserve">1. La structure ne mène pas d'action de formation sur le handicap
2. Des outils de sensibilisation et d'information sur le handicap sont disponibles sur l'intranet. 
3. Des formations en présentiel sur le handicap sont inclues dans le catalogue de formation, et mises en place sur demande
</t>
    </r>
    <r>
      <rPr>
        <sz val="11"/>
        <rFont val="Calibri"/>
        <family val="2"/>
        <scheme val="minor"/>
      </rPr>
      <t xml:space="preserve">4. Un plan de </t>
    </r>
    <r>
      <rPr>
        <sz val="11"/>
        <color theme="1"/>
        <rFont val="Calibri"/>
        <family val="2"/>
        <scheme val="minor"/>
      </rPr>
      <t xml:space="preserve">formation ciblé par type d'acteur est mise en place chaque année et mesuré </t>
    </r>
  </si>
  <si>
    <r>
      <t>Existe-t-il des « dispositifs d’alerte professionnelle
dédiés aux discriminations » (cellule d'écoute et traitement des réclamations) en interne ou externe pour permettre le signalement des situations de harcèlement</t>
    </r>
    <r>
      <rPr>
        <sz val="11"/>
        <rFont val="Calibri"/>
        <family val="2"/>
        <scheme val="minor"/>
      </rPr>
      <t xml:space="preserve"> et/</t>
    </r>
    <r>
      <rPr>
        <sz val="11"/>
        <color theme="1"/>
        <rFont val="Calibri"/>
        <family val="2"/>
        <scheme val="minor"/>
      </rPr>
      <t xml:space="preserve">ou de discrimination (notamment liées au handicap) ? </t>
    </r>
  </si>
  <si>
    <t>1. Non, il n'est pas prévu d'informer les candidats sur les étapes du process de recrutement
2. Cette démarche se fait au cas par cas, selon la personne en charge du recrutement ou si le candidat en fait explicitement la demande
3. Il est systématiquement expliqué aux candidats les différentes étapes du process
4. La structure a mis en place un process qui permet aux candidats d'avoir une visibilité sur les différentes étapes et leur permettant de mentionner, s'ils le souhaitent, leurs besoins d'aménagements pour les entretiens et/ou tests.</t>
  </si>
  <si>
    <t xml:space="preserve">1. La démarche de formalisation des fiches de poste n'a pas encore été faite. 
2. La démarche de formalisation des fiches de poste a été réalisée pour certains postes
3. Les agents disposent tous d'une fiche de poste mentionnant leur mission, les compétences requises et temps de travail
4. Les agents disposent tous d'une fiche de poste et celles-ci intègrent des informations sur l'environnement de travail </t>
  </si>
  <si>
    <t>Les membres des jurys de concours sont-ils formés au handicap et à la non-discrimination ?</t>
  </si>
  <si>
    <t xml:space="preserve">1. Il n'existe pas de plan de formation.                                                       
2. Il existe un dispositif de recueil des besoins de formation qui permet de centraliser les demandes et un accès simple, pour les agents, à l’offre de formation.                     
3. L'organisme formule l'importance de garantir un accès de tous à la formation. Des formations sont proposées ou recommandées à l’occasion de l’entretien professionnel.            
4. L'organisme met en place des moyens spécifiques pour garantir et mesurer l'accès de tous à la formation </t>
  </si>
  <si>
    <t xml:space="preserve">1. Il n'y a pas d'action spécifique permettant d'identifier les aménagements à mettre en place pour les agents TH. 
2. Les aménagements sont mis en place à la demande de l'agent concerné sans qu'il n'y ait de procédure formalisée
3. Une phase d'analyse et de mise en place des besoins de compensation pour l'accès et le bon suivi de la formation est prévue pour tout agent TH, et réalisée par un acteur formé au sujet. 
4. Des enquêtes de satisfaction sont menées auprès des agents TH dans une logique d'amélioration continue de l'accès à la formation. </t>
  </si>
  <si>
    <t xml:space="preserve">1. Les acteurs RH n'ont pas connaissance des dispositifs spécifiques proposés par des acteurs institutionnels, à destination des agents TH. 
2. Ces informations sont disponibles au niveau du référent handicap
3. Les acteurs RH ont été formés au sujet du handicap et aux aides et dispositifs de formation existants. 
4. Une veille régulière est mise à place et transmises aux acteurs RH afin de pouvoir développer le recours à la formation pour les agents TH. </t>
  </si>
  <si>
    <t xml:space="preserve">1. Aucun acteur n'est en charge de mettre en place et suivre les dipositions retenues, cela est laissé à la charge de l'encadrant
2.  Cette tâche incombe aux acteurs RH mais ce n'est pas formalisé. Elle n'est pas attribuée à une personne en particulier
3. L'établissement compte une personne en charge de la mise en oeuvre et du suivi des situations de maintien et de reclassement
4. L'établissement compte un référent handicap formé et dédié au sujet. </t>
  </si>
  <si>
    <t>La thématique handicap est-elle intégrée aux processus RH de la structure ?</t>
  </si>
  <si>
    <t xml:space="preserve">La structure compte-t-elle un acteur dédié au sujet du handicap ? </t>
  </si>
  <si>
    <t>Les dispositifs, acteurs et aides spécifiques (FIPHFP) au handicap sont-ils connus et mobilisés par la structure pour pouvoir évaluer les compensations raisonnables à mettre en place ?</t>
  </si>
  <si>
    <t>1. Non, les dipositifs, acteurs et aides spécifiques ne sont pas connus. 
2. Les dipositifs, acteurs et aides spécifiques sont connus mais leur mobilisation reste ponctuelle et non formalisée
3. La structure suit de manière active ces dispositifs, acteurs et aides spécifiques afin d'être au courant des évolutions 
4. Ces dispositifs, acteurs et aides spécifiques sont connus. Leur recours est formalisé dans le process d'analyse des besoins de compensation afin de pouvoir évaluer et décider des aménagements à mettre en place.</t>
  </si>
  <si>
    <t>1. La structure n'a pas mis en place de dispositif de veille spécifique
2. La veille est faite de façon informelle et ponctuelle
3. La structure a adapté ses pratiques aux dispositions légales en matière de handicap et de lutte contre les discriminations
4. La structure dispose de solutions de veille active et informe les personnes concernées</t>
  </si>
  <si>
    <t xml:space="preserve">1. La structure ne mène pas d'action de formation sur la non-discrimination
2. Des outils de sensibilisation et d'information sur la non-discrimination sont disponibles sur l'intranet. 
3. Des formations en présentiel sur la non-discrimination sont inclues dans le catalogue de formation, et mises en place sur demande
4. Un plan de formation ciblé par type d'acteur est mise en place chaque année et mesuré </t>
  </si>
  <si>
    <t>La structure dispose-t-elle d'un process de recrutement prenant en compte la question du handicap ?</t>
  </si>
  <si>
    <r>
      <t xml:space="preserve">1. La structure n'a pas de processus de recrutement formalisé
2. Le processus de recrutement est formalisé </t>
    </r>
    <r>
      <rPr>
        <sz val="11"/>
        <rFont val="Calibri"/>
        <family val="2"/>
        <scheme val="minor"/>
      </rPr>
      <t>uniquement pour certains types de poste</t>
    </r>
    <r>
      <rPr>
        <sz val="11"/>
        <color theme="1"/>
        <rFont val="Calibri"/>
        <family val="2"/>
        <scheme val="minor"/>
      </rPr>
      <t xml:space="preserve">
3. La structure a un process de recrutement formalisé mais qui n'intègre pas la question du handicap
4. La structure a un process de recrutement formalisé dans lequel sont explicités, en fonction des étapes, les actions spécifiques liées à la prise en compte des situations de handicap et procède à des auto-évaluation régulières (optimisation continue)</t>
    </r>
  </si>
  <si>
    <r>
      <t xml:space="preserve">Quelles </t>
    </r>
    <r>
      <rPr>
        <sz val="11"/>
        <rFont val="Calibri"/>
        <family val="2"/>
        <scheme val="minor"/>
      </rPr>
      <t>démarches sont entreprises par la structure, au niveau de la diffusion des offres, pour  développer le recrutement de personnes handicapées ?</t>
    </r>
  </si>
  <si>
    <t>1. La structure ne mène pas d'action pro-active sur l'emploi des personnes handicapées.
2. La structure agit sur ses voies de sourcing et de diffusion des offres pour rendre ses offres visibles par un plus large public
3. Un travail sur la pondération des critères dans l'analyse des candidatures a été mis en place 
4. La structure s'attache à développer le niveau de qualification des demandeurs d'emploi handicapés, notamment par le recours à l'apprentissage ou d'autres dispositifs de formation</t>
  </si>
  <si>
    <t>La structure dispose-t-elle d'un support d'accueil intégrant une présentation des engagements et des acteurs liés au handicap en interne de la structure ?</t>
  </si>
  <si>
    <t>1. La structure ne dispose pas de parcours d'intégration pour les nouveaux embauchés. L'intégration est laissée à la charge de l'encadrant, sans dispositif spécifique. 
2. Un parcours d'intégration est formalisé. Il est identique pour tout nouvel embauché. 
3. Un parcours d'intégration est formalisé et adapté aux besoins spécifiques des personnes handicapées. 
4. La structure a mis en place un process d'intégration qui promeut auprès de l'ensemble des nouveaux embauchés, sa politique envers le handicap et la non-discrimination</t>
  </si>
  <si>
    <r>
      <t xml:space="preserve">1. La structure </t>
    </r>
    <r>
      <rPr>
        <sz val="11"/>
        <rFont val="Calibri"/>
        <family val="2"/>
        <scheme val="minor"/>
      </rPr>
      <t xml:space="preserve">ne dispose </t>
    </r>
    <r>
      <rPr>
        <sz val="11"/>
        <color theme="1"/>
        <rFont val="Calibri"/>
        <family val="2"/>
        <scheme val="minor"/>
      </rPr>
      <t xml:space="preserve">pas de procédure d'analyse et de mise en place d'aménagements au moment de l'intégration. 
2. La démarche est réalisée au cas par cas, à la charge de l'encadrant qui accueille le nouvel arrivant.  
3. La structure dispose d'un process formalisé impliquant un référent handicap mobilisé sur sollicitation. 
4. La structure dispose d'un process formalisé impliquant un référent handicap qui rencontre systématiquement tout nouvel arrivant TH pour analyser et mettre en place les besoins d'aménagements. Ces actions sont tracées et suivies dans le temps. </t>
    </r>
  </si>
  <si>
    <r>
      <t xml:space="preserve">1. La question de sensibiliser l'équipe n'est jamais abordée et jamais réalisée. 
2. L'information et la sensibilisation de l'équipe sont réalisées ponctuellement par l'agent lui-même, s'il </t>
    </r>
    <r>
      <rPr>
        <sz val="11"/>
        <rFont val="Calibri"/>
        <family val="2"/>
        <scheme val="minor"/>
      </rPr>
      <t>le</t>
    </r>
    <r>
      <rPr>
        <sz val="11"/>
        <color rgb="FFFF0000"/>
        <rFont val="Calibri"/>
        <family val="2"/>
        <scheme val="minor"/>
      </rPr>
      <t xml:space="preserve"> </t>
    </r>
    <r>
      <rPr>
        <sz val="11"/>
        <color theme="1"/>
        <rFont val="Calibri"/>
        <family val="2"/>
        <scheme val="minor"/>
      </rPr>
      <t>souhaite. 
3. La question est abordée entre l'agent,</t>
    </r>
    <r>
      <rPr>
        <sz val="11"/>
        <rFont val="Calibri"/>
        <family val="2"/>
        <scheme val="minor"/>
      </rPr>
      <t xml:space="preserve"> son encadrant</t>
    </r>
    <r>
      <rPr>
        <sz val="11"/>
        <color theme="1"/>
        <rFont val="Calibri"/>
        <family val="2"/>
        <scheme val="minor"/>
      </rPr>
      <t xml:space="preserve"> et le référent handicap si cela apparait </t>
    </r>
    <r>
      <rPr>
        <sz val="11"/>
        <rFont val="Calibri"/>
        <family val="2"/>
        <scheme val="minor"/>
      </rPr>
      <t>pertinent au rega</t>
    </r>
    <r>
      <rPr>
        <sz val="11"/>
        <color theme="1"/>
        <rFont val="Calibri"/>
        <family val="2"/>
        <scheme val="minor"/>
      </rPr>
      <t>rd des conséquences du handicap de l'agent. La sensibilisation est réalisée avec son appui.  
4. La structure met en place régulièrement des actions de sensibilisation dont des actions auprès des équipes si cela s'avère nécessaire, avec l'accord de l'agent et avec l'appui d'acteurs externes.</t>
    </r>
  </si>
  <si>
    <t>Avant tout prise de décision de titularisation, la structure peut-elle prouver avoir analysé et mis en place les solutions raisonnables (en ayant pris en compte les aides existantes), permettant à la personne de tenir son poste et d'atteindre ses objectifs et avoir fait des points de suivi permettant des réajustements nécessaires ?</t>
  </si>
  <si>
    <t xml:space="preserve">1. La structure ne peut pas prouver ces actions car il n'y a pas de traçabilité sur le traitement des situations de handicap 
2. La structure peut prouver ponctuellement les actions menées. Il n'y a pas de procédure formelle ni de dossier établit donc cela dépend du RH ou de l'encadrant responsable. 
3. La structure dispose d'une procédure formalisée permettant de justifier les actions mises en place durant la période de stagiarisation pour les agents TH
4. La structure dispose d'une procédure formalisée et suivie incluant l'analyse et la mise en place des aménagements raisonnables en prenant en compte les aides ainsi que des points de suivi permettant des réajustements éventuels </t>
  </si>
  <si>
    <t>1. La structure ne dispose pas de support d'accueil
2. Des supports d'accueil existent mais la politique handicap et plus largement la non-discrimination n'y sont pas abordées. 
3. Des supports d'accueil sont disponibles sur l'Intranet, présentant les démarches et acteurs de la structure en matière de handicap et non-discrimination
4. Des supports d'accueil sont remis en main propre dans le cadre d'une rencontre entre l'agent TH et le référent handicap ou une personne ressources sur le sujet du handicap</t>
  </si>
  <si>
    <t>La structure dispose-t-elle d'une fiche de poste pour tous les agents ?</t>
  </si>
  <si>
    <t>1. La structure dispose d'une trame d'entretien mais pas de procédure formalisée explicative ni d'outils pour la réalisation des entretiens professionnels. 
2. La structure dispose d'une procédure formalisée explicative et d'outils, accessibles sur l'intranet. 
3. La structure dispose d'une procédure formalisée explicative et d'outils, qui ont été communiqués à chaque encadrant et chaque agent individuellement 
4. La structure dispose d'une procédure formalisée explicative et d'outils. Les managers ont été formés à l'évaluation et des enquêtes sur les outils sont réalisées dans une logique d'amélioration continue.</t>
  </si>
  <si>
    <t>1. Les situations de crise ou conflictuelles impliquant un agent handicapé ne sont généralement pas réglées par manque d'outils et de sensibilisation (non prise en compte des situations de handicap / crainte de recadrer un agent TH)
2. Ces situations sont gérées par l'acteur de proximité 
3. Ces situations sont gérées par une approche pluridisciplinaire pour croiser les regards et avoir une approche objective et une analyse de la situation de handicap
4. La structure fait appel, pour les situations de blocage, à un tiers expert du sujet pour assurer un rôle de médiation</t>
  </si>
  <si>
    <r>
      <t xml:space="preserve">1.Ces informations ne sont ni tracées, ni transmises aux agents de manière argumentée. 
2.Ces informations ne sont pas tracées et sont transmises de manière informelle et aléatoire aux agents.  
3. Ces informations sont tracées mais non argumentées. L'information est transmise aux agents uniquement sur demande.  
</t>
    </r>
    <r>
      <rPr>
        <sz val="11"/>
        <rFont val="Calibri"/>
        <family val="2"/>
        <scheme val="minor"/>
      </rPr>
      <t>4. Les</t>
    </r>
    <r>
      <rPr>
        <sz val="11"/>
        <color theme="1"/>
        <rFont val="Calibri"/>
        <family val="2"/>
        <scheme val="minor"/>
      </rPr>
      <t xml:space="preserve"> arguments des décisions de rémunération et d’augmentation individuelle sont tracés et expliquées à tous les agents de manière argumentée.            </t>
    </r>
  </si>
  <si>
    <t>1. Aucune mesure spécifique n'est mise en place
2. Une définition de critères objectifs a été réalisée afin de limiter les risques de discrimination liés au handicap, pour l'avancement et la promotion
3. Les décisions de promotion sont fondées sur des critères objectifs et les membres des instances décisionnaires ont été formés à la thématique du handicap et de la non-discrimination
4. Des indicateurs de suivi des agents en situation de handicap promus ont été instaurés et participent à la mise en place d'actions correctives</t>
  </si>
  <si>
    <r>
      <t>1. Les situations de handicap ne sont pas prises en compte dans l'accès au concours. 
2. Les situations de handicap sont étudiées et prises en compte de façon informelle, si la personne concernée en fait état. Il n'existe pas de procédure indiquant la marche à suivre ou les acteurs impliqués. 
3. Une procédure a été mise en place pour permettre aux personnes concernées de stipuler leur</t>
    </r>
    <r>
      <rPr>
        <sz val="11"/>
        <rFont val="Calibri"/>
        <family val="2"/>
        <scheme val="minor"/>
      </rPr>
      <t xml:space="preserve"> statut </t>
    </r>
    <r>
      <rPr>
        <sz val="11"/>
        <color theme="1"/>
        <rFont val="Calibri"/>
        <family val="2"/>
        <scheme val="minor"/>
      </rPr>
      <t>et analyser les besoins d'aménagement au regard des conséquences du handicap. Une information est faite pour rappeler le droit à la compensation dans le cadre des concours.</t>
    </r>
    <r>
      <rPr>
        <sz val="11"/>
        <rFont val="Calibri"/>
        <family val="2"/>
        <scheme val="minor"/>
      </rPr>
      <t xml:space="preserve"> Les aménagements identifiés sont mis en oeuvre et les surveillants informés. </t>
    </r>
    <r>
      <rPr>
        <sz val="11"/>
        <color theme="1"/>
        <rFont val="Calibri"/>
        <family val="2"/>
        <scheme val="minor"/>
      </rPr>
      <t xml:space="preserve">
4. Des indicateurs de suivi sur l'accès aux concours des agents handicapés (dans le cadre d'une évolution) sont mis en place pour pouvoir agir en conséquence et limiter les risques de discrimination et d'auto-censure.</t>
    </r>
  </si>
  <si>
    <r>
      <t xml:space="preserve">1. La structure n'a pas de process de mobilité et d'évolution professionnelle formalisé
2. La structure dispose d'un process formalisé expliquant les différentes étapes d'une mobilité ou évolution professionnelle
3. Le process </t>
    </r>
    <r>
      <rPr>
        <sz val="11"/>
        <rFont val="Calibri"/>
        <family val="2"/>
        <scheme val="minor"/>
      </rPr>
      <t>établi</t>
    </r>
    <r>
      <rPr>
        <sz val="11"/>
        <color theme="1"/>
        <rFont val="Calibri"/>
        <family val="2"/>
        <scheme val="minor"/>
      </rPr>
      <t xml:space="preserve"> rappelle l'ouverture aux candidatures de personnes handicapées et l'engagement sur la politique handicap et prévoit une analyse concertée des besoins de compensation raisonnables à mettre en place au regard des aides existantes
4. La structure a formalisé un processus de mobilité et d'évolution professionnelle ainsi que des indicateurs de suivi concernant la mobilité des agents handicapés </t>
    </r>
  </si>
  <si>
    <r>
      <t>1. Il n'y a pas de suivi spécifique mis en place pour les agents TH
2. Des actions de suivi sont menées ponctuellement et de façon informelle.
3. La structure dispose d'un référent handic</t>
    </r>
    <r>
      <rPr>
        <sz val="11"/>
        <rFont val="Calibri"/>
        <family val="2"/>
        <scheme val="minor"/>
      </rPr>
      <t>ap (ou d'un autre acteur spécifique)</t>
    </r>
    <r>
      <rPr>
        <sz val="11"/>
        <color theme="1"/>
        <rFont val="Calibri"/>
        <family val="2"/>
        <scheme val="minor"/>
      </rPr>
      <t xml:space="preserve"> </t>
    </r>
    <r>
      <rPr>
        <sz val="11"/>
        <rFont val="Calibri"/>
        <family val="2"/>
        <scheme val="minor"/>
      </rPr>
      <t xml:space="preserve">formé au sujet qui assure, </t>
    </r>
    <r>
      <rPr>
        <sz val="11"/>
        <color theme="1"/>
        <rFont val="Calibri"/>
        <family val="2"/>
        <scheme val="minor"/>
      </rPr>
      <t>dans le temps, un suivi des aménagements mis en place et procéde aux analyses et réajustements éventuels nécessaires. 
4. En parallèle du suivi régulier réalisé, un processus a été mis en place pour s'assurer que les situations de handicap sont prises en compte en cas de changements concernant l'agent (évolution des missions, changement d'encadrement...)</t>
    </r>
  </si>
  <si>
    <t>1. Le choix d'attribuer une formation relève de l'encadrant et de critères qui lui sont propres. 
2. Le process est formalisé et les décisions sont prises sur la base de critères objectifs 
3. Le process est formalisé. Les décisions sont prises sur la base de critères objectifs, transparents et impliquant plusieurs personnes formées à la non-discrimination. 
4. L'attribution des formations est tracée et des indicateurs de suivi sont établis et servent d'appui pour l'attribution des formations</t>
  </si>
  <si>
    <r>
      <t xml:space="preserve">Comment la structure </t>
    </r>
    <r>
      <rPr>
        <sz val="11"/>
        <rFont val="Calibri"/>
        <family val="2"/>
        <scheme val="minor"/>
      </rPr>
      <t>garantit-e</t>
    </r>
    <r>
      <rPr>
        <sz val="11"/>
        <color theme="1"/>
        <rFont val="Calibri"/>
        <family val="2"/>
        <scheme val="minor"/>
      </rPr>
      <t>lle l'équité et la non-discrimination dans l'attribution des formations ?</t>
    </r>
  </si>
  <si>
    <t xml:space="preserve">Quelles actions la structure met-elle en place pour informer et identifier les agents ayant besoin d'aménagements en formation et ainsi développer l'accès des personnes handicapées à la formation ? </t>
  </si>
  <si>
    <r>
      <t xml:space="preserve">1. La structure ne mène pas d'action spécifique en ce sens.  
2. Les agents sont informés, par une communication générale, des possibilités d'aménagements liés au handicap dans le cadre de la formation
3. Les agents handicapés ont la possibilité de mentionner leur </t>
    </r>
    <r>
      <rPr>
        <sz val="11"/>
        <rFont val="Calibri"/>
        <family val="2"/>
        <scheme val="minor"/>
      </rPr>
      <t>statut</t>
    </r>
    <r>
      <rPr>
        <sz val="11"/>
        <color theme="1"/>
        <rFont val="Calibri"/>
        <family val="2"/>
        <scheme val="minor"/>
      </rPr>
      <t xml:space="preserve"> dans la demande de formation, s'il le souhaite, ainsi que leurs besoins d'aménagement.
4. Des indicateurs de suivi sur l'accès à la formation des agents handicapés sont mis en place pour suivre le nombre d'agents TH partant en formation et ainsi, pouvoir agir en conséquence et limiter les risques de discrimination et d'auto-censure.</t>
    </r>
  </si>
  <si>
    <t xml:space="preserve">Comment la structure s'assure-t-elle des conditions d'accessibilité proposées par ses organismes de formation : accessibilité des locaux, accessibilité de l'ensemble des supports de formation réalisés en présentiel ou en distanciel, formation des formateurs aux spécificités des personnes handicapées ? </t>
  </si>
  <si>
    <t>1. La structure ne mène pas d'action auprès des organismes de formation pour s'assurer de leurs conditions d'accessibilité
2. La démarche est faite au cas par cas dans le cadre d'une situation spécifique à traiter qui nécessiterait des aménagements au niveau d'un centre de formation. 
3. La structure travaille avec certains organismes de formation répondant à ces critères. 
4. La structure spécifie dans son cahier des charges, des exigences d'accessibilité concernant tous les organismes de formation avec lequel il travaille.</t>
  </si>
  <si>
    <t xml:space="preserve">Comment l'équité de traitement est garantie dans l'analyse des besoins de compensation ? </t>
  </si>
  <si>
    <r>
      <t>1. Les solutions de maintien dans l'emploi ne sont pas tracées de manière formelle et centralisée. 
2. Seuls les solutions retenues sont tracées.
3. L'ensemble des solutions envisagées et proposées, y compris celles non retenues sont conservées, par soucis de transparen</t>
    </r>
    <r>
      <rPr>
        <sz val="11"/>
        <rFont val="Calibri"/>
        <family val="2"/>
        <scheme val="minor"/>
      </rPr>
      <t>ce et de traçabilité, dans le respect de la confidentialité des données. 
4. Des indicateurs de suivi concernant le maintien dan</t>
    </r>
    <r>
      <rPr>
        <sz val="11"/>
        <color theme="1"/>
        <rFont val="Calibri"/>
        <family val="2"/>
        <scheme val="minor"/>
      </rPr>
      <t xml:space="preserve">s l'emploi ainsi que la mobilité /évolution des agents reclassés sont mis en place dans un </t>
    </r>
    <r>
      <rPr>
        <sz val="11"/>
        <rFont val="Calibri"/>
        <family val="2"/>
        <scheme val="minor"/>
      </rPr>
      <t>souci</t>
    </r>
    <r>
      <rPr>
        <sz val="11"/>
        <color theme="1"/>
        <rFont val="Calibri"/>
        <family val="2"/>
        <scheme val="minor"/>
      </rPr>
      <t xml:space="preserve"> d'optimisation continue et d'évaluation de la non-discrimination</t>
    </r>
  </si>
  <si>
    <t>Nombre de réponse de niveau 1</t>
  </si>
  <si>
    <t>Nombre de réponse de niveau 2</t>
  </si>
  <si>
    <t>Nombre de réponse de niveau 3</t>
  </si>
  <si>
    <t>Nombre de réponse de niveau 4</t>
  </si>
  <si>
    <t xml:space="preserve">Nombre total d'indicateurs </t>
  </si>
  <si>
    <t>NB : Si vous répondez 1 (Notre structure n'est pas concerné par cette question ) à l'indicateur 4, l'indicateur est automatiquement annulé et ne rentre pas en compte dans le calcul de la moyenne</t>
  </si>
  <si>
    <t>NB : Les questions concernant les concours sont abordées dans l'onglet "évolution professionnelle"</t>
  </si>
  <si>
    <t>10 indicateurs</t>
  </si>
  <si>
    <t>7 indicateurs</t>
  </si>
  <si>
    <t>6 indicateurs</t>
  </si>
  <si>
    <t>9 indicateurs</t>
  </si>
  <si>
    <t>Total = 52 indicateurs</t>
  </si>
  <si>
    <r>
      <t>Comment utiliser cet outil ? 
Cet outil compte différentes parties : 
- Un</t>
    </r>
    <r>
      <rPr>
        <sz val="11"/>
        <color theme="4"/>
        <rFont val="Calibri"/>
        <family val="2"/>
        <scheme val="minor"/>
      </rPr>
      <t xml:space="preserve"> </t>
    </r>
    <r>
      <rPr>
        <b/>
        <sz val="11"/>
        <rFont val="Calibri"/>
        <family val="2"/>
        <scheme val="minor"/>
      </rPr>
      <t>guide et sommaire explicatif et intéractif</t>
    </r>
    <r>
      <rPr>
        <sz val="11"/>
        <rFont val="Calibri"/>
        <family val="2"/>
        <scheme val="minor"/>
      </rPr>
      <t xml:space="preserve"> permettant de se rendre directement aux onglets voulus
- Les </t>
    </r>
    <r>
      <rPr>
        <b/>
        <sz val="11"/>
        <rFont val="Calibri"/>
        <family val="2"/>
        <scheme val="minor"/>
      </rPr>
      <t>questions</t>
    </r>
    <r>
      <rPr>
        <sz val="11"/>
        <rFont val="Calibri"/>
        <family val="2"/>
        <scheme val="minor"/>
      </rPr>
      <t xml:space="preserve"> liées à l'auto-diagnostic réparties par axe, dans 7 onglets différents (de 1 à 7) - 52 indicateurs en tout
- L'analyse des </t>
    </r>
    <r>
      <rPr>
        <b/>
        <sz val="11"/>
        <rFont val="Calibri"/>
        <family val="2"/>
        <scheme val="minor"/>
      </rPr>
      <t>résultats</t>
    </r>
    <r>
      <rPr>
        <sz val="11"/>
        <rFont val="Calibri"/>
        <family val="2"/>
        <scheme val="minor"/>
      </rPr>
      <t xml:space="preserve">
- Les </t>
    </r>
    <r>
      <rPr>
        <b/>
        <sz val="11"/>
        <rFont val="Calibri"/>
        <family val="2"/>
        <scheme val="minor"/>
      </rPr>
      <t xml:space="preserve">pistes d'action </t>
    </r>
    <r>
      <rPr>
        <sz val="11"/>
        <rFont val="Calibri"/>
        <family val="2"/>
        <scheme val="minor"/>
      </rPr>
      <t xml:space="preserve">pour progresser 
Nous vous invitons à consulter et </t>
    </r>
    <r>
      <rPr>
        <b/>
        <sz val="11"/>
        <rFont val="Calibri"/>
        <family val="2"/>
        <scheme val="minor"/>
      </rPr>
      <t xml:space="preserve">répondre, de la façon la plus honnête possible, aux questions formulées par axe </t>
    </r>
    <r>
      <rPr>
        <sz val="11"/>
        <rFont val="Calibri"/>
        <family val="2"/>
        <scheme val="minor"/>
      </rPr>
      <t xml:space="preserve">dans les onglets de couleurs. N'hésitez pas à </t>
    </r>
    <r>
      <rPr>
        <b/>
        <sz val="11"/>
        <rFont val="Calibri"/>
        <family val="2"/>
        <scheme val="minor"/>
      </rPr>
      <t>travailler en collaboration et d'échanger avec les différents services RH</t>
    </r>
    <r>
      <rPr>
        <sz val="11"/>
        <rFont val="Calibri"/>
        <family val="2"/>
        <scheme val="minor"/>
      </rPr>
      <t xml:space="preserve"> et à cibler le o</t>
    </r>
    <r>
      <rPr>
        <sz val="11"/>
        <color theme="1"/>
        <rFont val="Calibri"/>
        <family val="2"/>
        <scheme val="minor"/>
      </rPr>
      <t xml:space="preserve">u les axes qui vous intéressent en fonction du temps que vous avez. 
Pour chaque question, </t>
    </r>
    <r>
      <rPr>
        <b/>
        <sz val="11"/>
        <color theme="1"/>
        <rFont val="Calibri"/>
        <family val="2"/>
        <scheme val="minor"/>
      </rPr>
      <t xml:space="preserve">4 réponses vous sont proposées (dans les cases </t>
    </r>
    <r>
      <rPr>
        <b/>
        <u/>
        <sz val="11"/>
        <color theme="1"/>
        <rFont val="Calibri"/>
        <family val="2"/>
        <scheme val="minor"/>
      </rPr>
      <t>grises</t>
    </r>
    <r>
      <rPr>
        <b/>
        <sz val="11"/>
        <color theme="1"/>
        <rFont val="Calibri"/>
        <family val="2"/>
        <scheme val="minor"/>
      </rPr>
      <t xml:space="preserve"> à remplir)</t>
    </r>
    <r>
      <rPr>
        <sz val="11"/>
        <color theme="1"/>
        <rFont val="Calibri"/>
        <family val="2"/>
        <scheme val="minor"/>
      </rPr>
      <t xml:space="preserve">, dans une logique de graduation, afin de vous permettre de vous positionner selon les actions menées au sein de votre structure. Les réponses de niveau 1 correspondent au plus bas niveau (action non réalisée ou de manière très aléatoire) et les réponses de niveau 4 correspondent au niveau le plus avancé (action formalisée, tracée, améliorée). Chaque question s'est vu attribuée un </t>
    </r>
    <r>
      <rPr>
        <b/>
        <sz val="11"/>
        <color theme="1"/>
        <rFont val="Calibri"/>
        <family val="2"/>
        <scheme val="minor"/>
      </rPr>
      <t>coefficient d'importance</t>
    </r>
    <r>
      <rPr>
        <sz val="11"/>
        <color theme="1"/>
        <rFont val="Calibri"/>
        <family val="2"/>
        <scheme val="minor"/>
      </rPr>
      <t xml:space="preserve"> afin de pouvoir identifier plus facilement les axes de travail prioritaires et les actions majeures à mettre en place. 
Nous rappelons qu'il s'agit d'un </t>
    </r>
    <r>
      <rPr>
        <b/>
        <sz val="11"/>
        <color theme="1"/>
        <rFont val="Calibri"/>
        <family val="2"/>
        <scheme val="minor"/>
      </rPr>
      <t>outil d'aide et de sensibilisation</t>
    </r>
    <r>
      <rPr>
        <sz val="11"/>
        <color theme="1"/>
        <rFont val="Calibri"/>
        <family val="2"/>
        <scheme val="minor"/>
      </rPr>
      <t xml:space="preserve">, via une démarche d'auto-diagnostic, qui vise à vous permettre </t>
    </r>
    <r>
      <rPr>
        <b/>
        <sz val="11"/>
        <color theme="1"/>
        <rFont val="Calibri"/>
        <family val="2"/>
        <scheme val="minor"/>
      </rPr>
      <t>d'identifier vos axes de progression.</t>
    </r>
    <r>
      <rPr>
        <sz val="11"/>
        <color theme="1"/>
        <rFont val="Calibri"/>
        <family val="2"/>
        <scheme val="minor"/>
      </rPr>
      <t xml:space="preserve"> Les réponses sont fondées sur du </t>
    </r>
    <r>
      <rPr>
        <b/>
        <sz val="11"/>
        <color theme="1"/>
        <rFont val="Calibri"/>
        <family val="2"/>
        <scheme val="minor"/>
      </rPr>
      <t>déclaratif</t>
    </r>
    <r>
      <rPr>
        <sz val="11"/>
        <color theme="1"/>
        <rFont val="Calibri"/>
        <family val="2"/>
        <scheme val="minor"/>
      </rPr>
      <t xml:space="preserve"> et n'ont pas vocation à être contrôlées par un acteur externe certifié. </t>
    </r>
    <r>
      <rPr>
        <b/>
        <u/>
        <sz val="11"/>
        <color theme="1"/>
        <rFont val="Calibri"/>
        <family val="2"/>
        <scheme val="minor"/>
      </rPr>
      <t xml:space="preserve">Cet outil est le vôtre ! </t>
    </r>
    <r>
      <rPr>
        <sz val="11"/>
        <color theme="1"/>
        <rFont val="Calibri"/>
        <family val="2"/>
        <scheme val="minor"/>
      </rPr>
      <t xml:space="preserve">
Vous pourrez ensuite </t>
    </r>
    <r>
      <rPr>
        <b/>
        <sz val="11"/>
        <color theme="1"/>
        <rFont val="Calibri"/>
        <family val="2"/>
        <scheme val="minor"/>
      </rPr>
      <t>consulter directement les résultats</t>
    </r>
    <r>
      <rPr>
        <sz val="11"/>
        <color theme="1"/>
        <rFont val="Calibri"/>
        <family val="2"/>
        <scheme val="minor"/>
      </rPr>
      <t xml:space="preserve"> dans l'onglet "8 - Analyse des résultats". Enfin, des fiches vous proposent des réflexions et des informations pouvant servir de base à la construction de votre propre plan d'actions. </t>
    </r>
  </si>
  <si>
    <r>
      <t xml:space="preserve">Cet onglet synthétise vos réponses à travers 3 tableaux et permet de les visualiser </t>
    </r>
    <r>
      <rPr>
        <b/>
        <sz val="11"/>
        <color theme="1"/>
        <rFont val="Calibri"/>
        <family val="2"/>
        <scheme val="minor"/>
      </rPr>
      <t>graphiquement.</t>
    </r>
    <r>
      <rPr>
        <sz val="11"/>
        <color theme="1"/>
        <rFont val="Calibri"/>
        <family val="2"/>
        <scheme val="minor"/>
      </rPr>
      <t xml:space="preserve"> Nous vous rappelons qu'il y a </t>
    </r>
    <r>
      <rPr>
        <b/>
        <sz val="11"/>
        <color theme="1"/>
        <rFont val="Calibri"/>
        <family val="2"/>
        <scheme val="minor"/>
      </rPr>
      <t>52 indicateurs</t>
    </r>
    <r>
      <rPr>
        <sz val="11"/>
        <color theme="1"/>
        <rFont val="Calibri"/>
        <family val="2"/>
        <scheme val="minor"/>
      </rPr>
      <t xml:space="preserve"> évalués sur une </t>
    </r>
    <r>
      <rPr>
        <b/>
        <sz val="11"/>
        <color theme="1"/>
        <rFont val="Calibri"/>
        <family val="2"/>
        <scheme val="minor"/>
      </rPr>
      <t xml:space="preserve">échelle de 1 à 4. </t>
    </r>
    <r>
      <rPr>
        <sz val="11"/>
        <color theme="1"/>
        <rFont val="Calibri"/>
        <family val="2"/>
        <scheme val="minor"/>
      </rPr>
      <t xml:space="preserve">
</t>
    </r>
    <r>
      <rPr>
        <b/>
        <u/>
        <sz val="11"/>
        <color theme="1"/>
        <rFont val="Calibri"/>
        <family val="2"/>
        <scheme val="minor"/>
      </rPr>
      <t>- Tableau 1 : Tableau de synthèse des résultats axe par axe.</t>
    </r>
    <r>
      <rPr>
        <sz val="11"/>
        <color theme="1"/>
        <rFont val="Calibri"/>
        <family val="2"/>
        <scheme val="minor"/>
      </rPr>
      <t xml:space="preserve"> Ce tableau récapitule vos réponses par axe et vous présente également votre niveau moyen par axe (sur l'échelle de 1 à 4)
</t>
    </r>
    <r>
      <rPr>
        <b/>
        <u/>
        <sz val="11"/>
        <color theme="1"/>
        <rFont val="Calibri"/>
        <family val="2"/>
        <scheme val="minor"/>
      </rPr>
      <t>- Tableau 2 : Graphique par axe</t>
    </r>
    <r>
      <rPr>
        <b/>
        <sz val="11"/>
        <color theme="1"/>
        <rFont val="Calibri"/>
        <family val="2"/>
        <scheme val="minor"/>
      </rPr>
      <t>.</t>
    </r>
    <r>
      <rPr>
        <sz val="11"/>
        <color theme="1"/>
        <rFont val="Calibri"/>
        <family val="2"/>
        <scheme val="minor"/>
      </rPr>
      <t xml:space="preserve"> Ce tableau et ce graphique vous permettent de visualiser votre niveau d'avancée par axe en se basant sur votre moyenne.  
</t>
    </r>
    <r>
      <rPr>
        <b/>
        <u/>
        <sz val="11"/>
        <color theme="1"/>
        <rFont val="Calibri"/>
        <family val="2"/>
        <scheme val="minor"/>
      </rPr>
      <t>- Tableau 3 : Tableau récapitulatif des réponses retenues.</t>
    </r>
    <r>
      <rPr>
        <sz val="11"/>
        <color theme="1"/>
        <rFont val="Calibri"/>
        <family val="2"/>
        <scheme val="minor"/>
      </rPr>
      <t xml:space="preserve"> Ce tableau comptabilise le nombre de réponse de niveau 1, 2, 3 ou 4. Ainsi, le graphique permet de voir rapidement le nombre d'indicateurs pour lequel vous avez répondu 1, 2, 3 ou 4. Par exemple : Si le nombre de réponse de niveau 1 est 5, cela veut dire que, dans l'auto-diagnostic, il y a 5 indicateurs pour lesquels vous avez répondu 1. Cela vous permet de voir rapidement le nombre d'indicateurs sur lesquels il reste à progresser. 
</t>
    </r>
  </si>
  <si>
    <t xml:space="preserve">1. Aucune mesure spécifique n'est mis en place. Le sujet du handicap est traitée de façon propre au manager concerné. Il n'y a aucune traçabilité sur la prise en compte éventuelle du handicap. 
2. Les encadrants concernés sont formés au risque de discrimination dans l'évaluation des compétences et à la thématique du handicap
3. Les aménagements sont analysés et mis en place afin de permettre à la personne de tenir son poste et ses objectifs. 
4. Les aménagements sont analysés et mis en place. Un suivi est réalisé par le manager et/ou le référent handicap pour s'assurer, dans le temps, de la bonne adéquation des aménagements et procéder, si nécessaire, aux réajustements nécessaires. Ainsi, l'évaluation est basée sur les compétences, une fois les conséquences du handicap prises en compte. </t>
  </si>
  <si>
    <t xml:space="preserve">Un suivi des aménagements de poste est-il réalisé dans la durée, par un acteur formé au sujet, afin de s’assurer qu’ils sont toujours en phase avec les besoins de la personne ? </t>
  </si>
  <si>
    <t>Axe SENSIBILISATION - ENGAGEMENT (1/7) - 10 indicateurs</t>
  </si>
  <si>
    <t>Axe RECRUTEMENT (2/7) - 7 indicateurs</t>
  </si>
  <si>
    <t>Axe TITULARISATION - INTEGRATION (3/7) - 6 indicateurs</t>
  </si>
  <si>
    <t>Axe EVALUATION - REMUNERATION (4/7) - 7 indicateurs</t>
  </si>
  <si>
    <t>Axe EVOLUTION PROFESSIONNELLE (5/7) - 9 indicateurs</t>
  </si>
  <si>
    <t>Axe FORMATION (6/7) - 7 indicateurs</t>
  </si>
  <si>
    <t>Axe MAINTIEN DANS L'EMPLOI (7/7) - 6 indicateurs</t>
  </si>
  <si>
    <t xml:space="preserve">La structure dispose-t-elle de solutions de veille active sur les évolutions législatives sur le sujet du handicap ? </t>
  </si>
  <si>
    <t>1. Notre structure n'est pas concernée par cette question 
2. Aucune action de formation n'est menée auprès des jurys de concours sur la non-discrimination et le handicap
3. Les membres des jurys sont formés au handicap et à la non-discrimination pour limiter les biais décisionnels
4. En parallèle de la formation des membres du jury, une procédure écrite rappellant les règles d'évaluation des candidats fondées sur les compétences, a été mise en place et mis à disposition de chaque jury</t>
  </si>
  <si>
    <t xml:space="preserve">1. L'analyse de la situation est laissée à la charge de l'encadrant
2. L'analyse est menée par le médecin de prévention / médecin du travail, sans investigation complémentaire de la structure
3. L'analyse et la décision se font de manière pluridisciplinaire, sans que cela ne soit formalisé
4. La structure a mis en place une commission de maintien dans l'emploi réunissant un groupe de personnes définies, formées sur la notion de compensation raisonnable et assurant l'analyse et la prise de décision de manière tracée. </t>
  </si>
  <si>
    <t>1. Aucune mesure ou procédure n'est mise en place. Les situations ne sont pas traitées. 
2. Les situations sont traitées de manière empirique sans procédure formelle. 
3. Une procédure formalisée de maintien dans l'emploi a été mise en place et est connue des acteurs RH. Son utilisation n'est pas suivie ni tracée. 
4. Une procédure de maintien dans l'emploi a été mise en place et communiquée à l'ensemble des encadrants et agents. Les actions menées sont suivies et tracées dans une logique de transparence et d'optimisation continue</t>
  </si>
  <si>
    <t>OUTIL D'AUTO-EVALUATION : PREVENIR LES RISQUES DE DISCRIMINATIONS LIES AU HANDICAP ET FAIRE PROGRESSER SA POLITIQUE HANDICAP</t>
  </si>
  <si>
    <t>OUTIL D'AUTO-EVALUATION : 
PREVENIR LES RISQUES DE DISCRIMINATIONS LIES AU HANDICAP ET FAIRE PROGRESSER SA POLITIQUE HANDICAP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</si>
</sst>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sz val="8"/>
      <name val="Calibri"/>
      <family val="2"/>
      <scheme val="minor"/>
    </font>
    <font>
      <b/>
      <sz val="11"/>
      <name val="Calibri"/>
      <family val="2"/>
      <scheme val="minor"/>
    </font>
    <font>
      <u/>
      <sz val="11"/>
      <color theme="10"/>
      <name val="Calibri"/>
      <family val="2"/>
      <scheme val="minor"/>
    </font>
    <font>
      <b/>
      <u/>
      <sz val="11"/>
      <color theme="1"/>
      <name val="Calibri"/>
      <family val="2"/>
      <scheme val="minor"/>
    </font>
    <font>
      <b/>
      <sz val="11"/>
      <color rgb="FFFF0000"/>
      <name val="Calibri"/>
      <family val="2"/>
      <scheme val="minor"/>
    </font>
    <font>
      <sz val="11"/>
      <color theme="4"/>
      <name val="Calibri"/>
      <family val="2"/>
      <scheme val="minor"/>
    </font>
    <font>
      <u/>
      <sz val="11"/>
      <color theme="0"/>
      <name val="Calibri"/>
      <family val="2"/>
      <scheme val="minor"/>
    </font>
    <font>
      <b/>
      <sz val="14"/>
      <color theme="1"/>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8" tint="0.59999389629810485"/>
        <bgColor indexed="64"/>
      </patternFill>
    </fill>
    <fill>
      <patternFill patternType="solid">
        <fgColor theme="8"/>
        <bgColor indexed="64"/>
      </patternFill>
    </fill>
    <fill>
      <patternFill patternType="solid">
        <fgColor rgb="FF9966FF"/>
        <bgColor indexed="64"/>
      </patternFill>
    </fill>
    <fill>
      <patternFill patternType="solid">
        <fgColor theme="9" tint="0.79998168889431442"/>
        <bgColor indexed="64"/>
      </patternFill>
    </fill>
    <fill>
      <patternFill patternType="solid">
        <fgColor them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70">
    <xf numFmtId="0" fontId="0" fillId="0" borderId="0" xfId="0"/>
    <xf numFmtId="0" fontId="0" fillId="0" borderId="0" xfId="0" applyAlignment="1">
      <alignment wrapText="1"/>
    </xf>
    <xf numFmtId="0" fontId="0" fillId="0" borderId="0" xfId="0" applyFont="1" applyBorder="1" applyAlignment="1">
      <alignment horizontal="left" vertical="center" indent="10"/>
    </xf>
    <xf numFmtId="0" fontId="0" fillId="0" borderId="0" xfId="0" applyBorder="1" applyAlignment="1">
      <alignment horizontal="justify" vertical="center"/>
    </xf>
    <xf numFmtId="0" fontId="0" fillId="0" borderId="0" xfId="0" applyBorder="1"/>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ill="1" applyBorder="1"/>
    <xf numFmtId="0" fontId="1" fillId="0" borderId="0" xfId="0" applyFont="1"/>
    <xf numFmtId="0" fontId="0" fillId="0" borderId="1" xfId="0" applyBorder="1" applyAlignment="1">
      <alignment horizontal="center"/>
    </xf>
    <xf numFmtId="0" fontId="1" fillId="0" borderId="0" xfId="0" applyFont="1" applyAlignment="1">
      <alignment wrapText="1"/>
    </xf>
    <xf numFmtId="0" fontId="0" fillId="0" borderId="1" xfId="0" applyBorder="1" applyAlignment="1">
      <alignment horizontal="center" vertical="center"/>
    </xf>
    <xf numFmtId="0" fontId="0" fillId="0" borderId="16" xfId="0" applyBorder="1" applyAlignment="1">
      <alignment horizontal="left" vertical="center" wrapText="1"/>
    </xf>
    <xf numFmtId="0" fontId="0" fillId="0" borderId="37" xfId="0" applyFont="1" applyFill="1" applyBorder="1" applyAlignment="1">
      <alignment horizontal="center" vertical="center" wrapText="1"/>
    </xf>
    <xf numFmtId="0" fontId="2" fillId="0" borderId="44" xfId="0" applyFont="1" applyBorder="1" applyAlignment="1">
      <alignment horizontal="center" vertical="center"/>
    </xf>
    <xf numFmtId="0" fontId="0" fillId="0" borderId="9"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0" fillId="0" borderId="13" xfId="0" applyBorder="1"/>
    <xf numFmtId="0" fontId="0" fillId="0" borderId="15" xfId="0" applyBorder="1"/>
    <xf numFmtId="0" fontId="0" fillId="0" borderId="48" xfId="0" applyBorder="1" applyAlignment="1">
      <alignment wrapText="1"/>
    </xf>
    <xf numFmtId="0" fontId="0" fillId="0" borderId="46" xfId="0" applyBorder="1" applyAlignment="1">
      <alignment wrapText="1"/>
    </xf>
    <xf numFmtId="0" fontId="0" fillId="0" borderId="5" xfId="0" applyBorder="1" applyAlignment="1">
      <alignment wrapText="1"/>
    </xf>
    <xf numFmtId="0" fontId="0" fillId="0" borderId="47" xfId="0" applyBorder="1" applyAlignment="1">
      <alignment wrapText="1"/>
    </xf>
    <xf numFmtId="0" fontId="0" fillId="0" borderId="8" xfId="0" applyBorder="1" applyAlignment="1">
      <alignment wrapText="1"/>
    </xf>
    <xf numFmtId="0" fontId="0" fillId="0" borderId="8" xfId="0" quotePrefix="1" applyBorder="1" applyAlignment="1">
      <alignment wrapText="1"/>
    </xf>
    <xf numFmtId="0" fontId="0" fillId="0" borderId="49" xfId="0" applyBorder="1" applyAlignment="1">
      <alignment wrapText="1"/>
    </xf>
    <xf numFmtId="0" fontId="0" fillId="0" borderId="16" xfId="0" applyBorder="1" applyAlignment="1">
      <alignment horizontal="center" vertical="center"/>
    </xf>
    <xf numFmtId="2" fontId="0" fillId="3" borderId="12" xfId="0" applyNumberFormat="1" applyFill="1" applyBorder="1" applyAlignment="1">
      <alignment horizontal="center" vertical="center"/>
    </xf>
    <xf numFmtId="2" fontId="0" fillId="4" borderId="12" xfId="0" applyNumberFormat="1" applyFill="1" applyBorder="1" applyAlignment="1">
      <alignment horizontal="center" vertical="center"/>
    </xf>
    <xf numFmtId="2" fontId="0" fillId="5" borderId="12" xfId="0" applyNumberFormat="1" applyFill="1" applyBorder="1" applyAlignment="1">
      <alignment horizontal="center" vertical="center"/>
    </xf>
    <xf numFmtId="2" fontId="5" fillId="6" borderId="12" xfId="0" applyNumberFormat="1" applyFont="1" applyFill="1" applyBorder="1" applyAlignment="1">
      <alignment horizontal="center" vertical="center"/>
    </xf>
    <xf numFmtId="2" fontId="5" fillId="8" borderId="12" xfId="0" applyNumberFormat="1" applyFont="1" applyFill="1" applyBorder="1" applyAlignment="1">
      <alignment horizontal="center" vertical="center"/>
    </xf>
    <xf numFmtId="2" fontId="5" fillId="9" borderId="12" xfId="0" applyNumberFormat="1" applyFont="1" applyFill="1" applyBorder="1" applyAlignment="1">
      <alignment horizontal="center" vertical="center"/>
    </xf>
    <xf numFmtId="2" fontId="3" fillId="7" borderId="12" xfId="0" applyNumberFormat="1" applyFont="1" applyFill="1" applyBorder="1" applyAlignment="1">
      <alignment horizontal="center" vertical="center"/>
    </xf>
    <xf numFmtId="0" fontId="2" fillId="0" borderId="0" xfId="0" applyFont="1"/>
    <xf numFmtId="0" fontId="2" fillId="0" borderId="0" xfId="0" applyFont="1" applyAlignment="1">
      <alignment horizontal="center" vertical="center"/>
    </xf>
    <xf numFmtId="0" fontId="3" fillId="0" borderId="13" xfId="0" applyFont="1" applyFill="1" applyBorder="1"/>
    <xf numFmtId="2" fontId="0" fillId="0" borderId="14" xfId="0" applyNumberFormat="1" applyBorder="1"/>
    <xf numFmtId="0" fontId="3" fillId="0" borderId="15" xfId="0" applyFont="1" applyFill="1" applyBorder="1"/>
    <xf numFmtId="2" fontId="0" fillId="0" borderId="17" xfId="0" applyNumberFormat="1" applyBorder="1"/>
    <xf numFmtId="0" fontId="0" fillId="0" borderId="38" xfId="0" applyBorder="1" applyAlignment="1">
      <alignment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55" xfId="0" applyFont="1"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0" fillId="0" borderId="16" xfId="0" applyBorder="1" applyAlignment="1">
      <alignment vertical="center" wrapText="1"/>
    </xf>
    <xf numFmtId="0" fontId="0" fillId="0" borderId="3" xfId="0" applyBorder="1" applyAlignment="1">
      <alignment vertical="center" wrapText="1"/>
    </xf>
    <xf numFmtId="0" fontId="0" fillId="0" borderId="16" xfId="0" quotePrefix="1" applyBorder="1" applyAlignment="1">
      <alignment vertical="center" wrapText="1"/>
    </xf>
    <xf numFmtId="0" fontId="0" fillId="0" borderId="39" xfId="0" applyBorder="1" applyAlignment="1">
      <alignment vertical="center" wrapText="1"/>
    </xf>
    <xf numFmtId="0" fontId="2" fillId="0" borderId="26" xfId="0" applyFont="1" applyBorder="1" applyAlignment="1">
      <alignment horizontal="center" vertical="center" wrapText="1"/>
    </xf>
    <xf numFmtId="0" fontId="0" fillId="0" borderId="13" xfId="0" applyFont="1" applyFill="1" applyBorder="1" applyAlignment="1">
      <alignment vertical="center" wrapText="1"/>
    </xf>
    <xf numFmtId="0" fontId="3" fillId="0" borderId="13" xfId="0" applyFont="1" applyBorder="1" applyAlignment="1">
      <alignment vertical="center" wrapText="1"/>
    </xf>
    <xf numFmtId="0" fontId="0" fillId="0" borderId="31" xfId="0" applyFont="1" applyFill="1" applyBorder="1" applyAlignment="1">
      <alignment vertical="center" wrapText="1"/>
    </xf>
    <xf numFmtId="0" fontId="0" fillId="0" borderId="6" xfId="0" applyBorder="1" applyAlignment="1">
      <alignment vertical="center" wrapText="1"/>
    </xf>
    <xf numFmtId="0" fontId="0" fillId="0" borderId="39" xfId="0" applyFont="1" applyFill="1" applyBorder="1" applyAlignment="1">
      <alignment vertical="center" wrapText="1"/>
    </xf>
    <xf numFmtId="0" fontId="0" fillId="0" borderId="21" xfId="0" applyFont="1" applyFill="1" applyBorder="1" applyAlignment="1">
      <alignment vertical="center" wrapText="1"/>
    </xf>
    <xf numFmtId="0" fontId="2" fillId="3" borderId="26" xfId="0" applyFont="1" applyFill="1" applyBorder="1" applyAlignment="1">
      <alignment horizontal="left"/>
    </xf>
    <xf numFmtId="0" fontId="0" fillId="0" borderId="14" xfId="0" applyBorder="1"/>
    <xf numFmtId="0" fontId="0" fillId="0" borderId="17" xfId="0" applyBorder="1"/>
    <xf numFmtId="0" fontId="2" fillId="0" borderId="50" xfId="0" applyFont="1" applyBorder="1" applyAlignment="1"/>
    <xf numFmtId="0" fontId="2" fillId="0" borderId="23" xfId="0" applyFont="1" applyBorder="1" applyAlignment="1"/>
    <xf numFmtId="0" fontId="2" fillId="3" borderId="38" xfId="0" applyFont="1" applyFill="1" applyBorder="1" applyAlignment="1"/>
    <xf numFmtId="0" fontId="2" fillId="4" borderId="38" xfId="0" applyFont="1" applyFill="1" applyBorder="1" applyAlignment="1"/>
    <xf numFmtId="0" fontId="2" fillId="5" borderId="38" xfId="0" applyFont="1" applyFill="1" applyBorder="1" applyAlignment="1"/>
    <xf numFmtId="0" fontId="4" fillId="6" borderId="38" xfId="0" applyFont="1" applyFill="1" applyBorder="1" applyAlignment="1"/>
    <xf numFmtId="0" fontId="4" fillId="9" borderId="38" xfId="0" applyFont="1" applyFill="1" applyBorder="1" applyAlignment="1"/>
    <xf numFmtId="0" fontId="4" fillId="8" borderId="38" xfId="0" applyFont="1" applyFill="1" applyBorder="1" applyAlignment="1"/>
    <xf numFmtId="0" fontId="7" fillId="7" borderId="38" xfId="0" applyFont="1" applyFill="1" applyBorder="1" applyAlignment="1"/>
    <xf numFmtId="0" fontId="2" fillId="0" borderId="0" xfId="0" applyFont="1" applyBorder="1" applyAlignment="1"/>
    <xf numFmtId="0" fontId="2" fillId="0" borderId="57" xfId="0" applyFont="1" applyBorder="1" applyAlignment="1"/>
    <xf numFmtId="0" fontId="0" fillId="0" borderId="15" xfId="0" applyBorder="1" applyAlignment="1">
      <alignment horizontal="center" vertical="center"/>
    </xf>
    <xf numFmtId="0" fontId="2" fillId="5" borderId="26" xfId="0" applyFont="1" applyFill="1" applyBorder="1" applyAlignment="1">
      <alignment horizontal="left" vertical="center"/>
    </xf>
    <xf numFmtId="0" fontId="4" fillId="6" borderId="26" xfId="0" applyFont="1" applyFill="1" applyBorder="1" applyAlignment="1">
      <alignment horizontal="left" vertical="center"/>
    </xf>
    <xf numFmtId="0" fontId="7" fillId="7" borderId="26" xfId="0" applyFont="1" applyFill="1" applyBorder="1" applyAlignment="1">
      <alignment horizontal="left" vertical="center"/>
    </xf>
    <xf numFmtId="0" fontId="4" fillId="8" borderId="26" xfId="0" applyFont="1" applyFill="1" applyBorder="1" applyAlignment="1">
      <alignment horizontal="left" vertical="center"/>
    </xf>
    <xf numFmtId="0" fontId="4" fillId="9" borderId="26" xfId="0" applyFont="1" applyFill="1" applyBorder="1" applyAlignment="1">
      <alignment horizontal="left" vertical="center"/>
    </xf>
    <xf numFmtId="0" fontId="2" fillId="4" borderId="26" xfId="0" applyFont="1" applyFill="1" applyBorder="1" applyAlignment="1">
      <alignment horizontal="left" vertical="center"/>
    </xf>
    <xf numFmtId="0" fontId="8" fillId="0" borderId="0" xfId="1"/>
    <xf numFmtId="0" fontId="10" fillId="0" borderId="0" xfId="0" applyFont="1" applyAlignment="1">
      <alignment horizontal="center" vertical="center"/>
    </xf>
    <xf numFmtId="0" fontId="0" fillId="0" borderId="0" xfId="0" applyFill="1"/>
    <xf numFmtId="0" fontId="1" fillId="0" borderId="0" xfId="0" applyFont="1" applyBorder="1" applyAlignment="1">
      <alignment wrapText="1"/>
    </xf>
    <xf numFmtId="0" fontId="1" fillId="0" borderId="0" xfId="0" applyFont="1" applyFill="1" applyBorder="1" applyAlignment="1">
      <alignment wrapText="1"/>
    </xf>
    <xf numFmtId="0" fontId="1" fillId="0" borderId="0" xfId="0" applyFont="1" applyBorder="1" applyAlignment="1">
      <alignment horizontal="justify" vertical="center"/>
    </xf>
    <xf numFmtId="0" fontId="1" fillId="0" borderId="0" xfId="0" applyFont="1" applyBorder="1" applyAlignment="1">
      <alignment horizontal="justify" vertical="center" wrapText="1"/>
    </xf>
    <xf numFmtId="0" fontId="3" fillId="0" borderId="31" xfId="0" applyFont="1" applyBorder="1" applyAlignment="1">
      <alignment vertical="center" wrapText="1"/>
    </xf>
    <xf numFmtId="0" fontId="2" fillId="0" borderId="57" xfId="0" applyFont="1" applyBorder="1" applyAlignment="1">
      <alignment horizontal="center" vertical="center"/>
    </xf>
    <xf numFmtId="0" fontId="1" fillId="0" borderId="0" xfId="0" applyFont="1" applyAlignment="1">
      <alignment vertical="center" wrapText="1"/>
    </xf>
    <xf numFmtId="0" fontId="3" fillId="0" borderId="7" xfId="0" applyFont="1" applyBorder="1" applyAlignment="1">
      <alignment wrapText="1"/>
    </xf>
    <xf numFmtId="0" fontId="2" fillId="3" borderId="57" xfId="0" applyFont="1" applyFill="1" applyBorder="1" applyAlignment="1">
      <alignment horizontal="center" vertical="center"/>
    </xf>
    <xf numFmtId="0" fontId="2" fillId="0" borderId="59" xfId="0" applyFont="1" applyBorder="1" applyAlignment="1">
      <alignment horizontal="center" vertical="center"/>
    </xf>
    <xf numFmtId="0" fontId="0" fillId="0" borderId="30" xfId="0" applyBorder="1" applyAlignment="1">
      <alignment vertical="center" wrapText="1"/>
    </xf>
    <xf numFmtId="0" fontId="0" fillId="0" borderId="7" xfId="0" applyBorder="1" applyAlignment="1">
      <alignment wrapText="1"/>
    </xf>
    <xf numFmtId="0" fontId="2" fillId="3" borderId="57" xfId="0" applyFont="1" applyFill="1" applyBorder="1" applyAlignment="1">
      <alignment horizontal="center" vertical="center" wrapText="1"/>
    </xf>
    <xf numFmtId="0" fontId="0" fillId="0" borderId="25" xfId="0" applyBorder="1" applyAlignment="1">
      <alignment horizontal="center" vertical="center"/>
    </xf>
    <xf numFmtId="0" fontId="7" fillId="3" borderId="29" xfId="0" applyFont="1" applyFill="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center" vertical="center" wrapText="1"/>
    </xf>
    <xf numFmtId="0" fontId="7" fillId="4" borderId="58" xfId="0" applyFont="1" applyFill="1" applyBorder="1" applyAlignment="1">
      <alignment vertical="center"/>
    </xf>
    <xf numFmtId="0" fontId="7" fillId="4" borderId="29" xfId="0" applyFont="1" applyFill="1" applyBorder="1" applyAlignment="1">
      <alignment horizontal="center" vertical="center"/>
    </xf>
    <xf numFmtId="0" fontId="3"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4" fillId="6" borderId="57" xfId="0" applyFont="1" applyFill="1" applyBorder="1" applyAlignment="1">
      <alignment horizontal="center" vertical="center" wrapText="1"/>
    </xf>
    <xf numFmtId="0" fontId="4" fillId="6" borderId="23" xfId="0" applyFont="1" applyFill="1" applyBorder="1" applyAlignment="1">
      <alignment vertical="center"/>
    </xf>
    <xf numFmtId="0" fontId="4" fillId="6" borderId="52" xfId="0" applyFont="1" applyFill="1" applyBorder="1" applyAlignment="1">
      <alignment horizontal="center" vertical="center"/>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10" fillId="0" borderId="0" xfId="0" applyFont="1" applyFill="1" applyBorder="1" applyAlignment="1">
      <alignment horizontal="center"/>
    </xf>
    <xf numFmtId="0" fontId="4" fillId="9" borderId="23" xfId="0" applyFont="1" applyFill="1" applyBorder="1" applyAlignment="1">
      <alignment vertical="center"/>
    </xf>
    <xf numFmtId="0" fontId="4" fillId="9" borderId="52" xfId="0" applyFont="1" applyFill="1" applyBorder="1" applyAlignment="1">
      <alignment horizontal="center" vertical="center"/>
    </xf>
    <xf numFmtId="0" fontId="7" fillId="0" borderId="65" xfId="0" applyFont="1" applyBorder="1" applyAlignment="1">
      <alignment horizontal="center" vertical="center" wrapText="1"/>
    </xf>
    <xf numFmtId="0" fontId="7" fillId="0" borderId="0" xfId="0" applyFont="1" applyFill="1" applyBorder="1" applyAlignment="1">
      <alignment horizontal="center" vertical="center"/>
    </xf>
    <xf numFmtId="0" fontId="0" fillId="0" borderId="31" xfId="0" applyBorder="1" applyAlignment="1">
      <alignment horizontal="center" vertical="center"/>
    </xf>
    <xf numFmtId="0" fontId="4" fillId="0" borderId="0" xfId="0" applyFont="1" applyFill="1" applyBorder="1" applyAlignment="1">
      <alignment horizontal="center" vertical="center"/>
    </xf>
    <xf numFmtId="0" fontId="2" fillId="3" borderId="66" xfId="0" applyFont="1" applyFill="1" applyBorder="1" applyAlignment="1">
      <alignment horizontal="left"/>
    </xf>
    <xf numFmtId="0" fontId="0" fillId="0" borderId="6" xfId="0" applyBorder="1" applyAlignment="1">
      <alignment horizontal="center" vertical="center"/>
    </xf>
    <xf numFmtId="0" fontId="2" fillId="4" borderId="66" xfId="0" applyFont="1" applyFill="1" applyBorder="1" applyAlignment="1">
      <alignment horizontal="left" vertical="center"/>
    </xf>
    <xf numFmtId="0" fontId="2" fillId="5" borderId="66" xfId="0" applyFont="1" applyFill="1" applyBorder="1" applyAlignment="1">
      <alignment horizontal="left" vertical="center"/>
    </xf>
    <xf numFmtId="0" fontId="4" fillId="6" borderId="66" xfId="0" applyFont="1" applyFill="1" applyBorder="1" applyAlignment="1">
      <alignment horizontal="left" vertical="center"/>
    </xf>
    <xf numFmtId="0" fontId="7" fillId="7" borderId="66" xfId="0" applyFont="1" applyFill="1" applyBorder="1" applyAlignment="1">
      <alignment horizontal="left" vertical="center"/>
    </xf>
    <xf numFmtId="0" fontId="4" fillId="8" borderId="66" xfId="0" applyFont="1" applyFill="1" applyBorder="1" applyAlignment="1">
      <alignment horizontal="left" vertical="center"/>
    </xf>
    <xf numFmtId="0" fontId="4" fillId="9" borderId="66" xfId="0" applyFont="1" applyFill="1" applyBorder="1" applyAlignment="1">
      <alignment horizontal="left" vertical="center"/>
    </xf>
    <xf numFmtId="0" fontId="0" fillId="0" borderId="39" xfId="0" applyBorder="1" applyAlignment="1">
      <alignment horizontal="center" vertical="center"/>
    </xf>
    <xf numFmtId="0" fontId="2" fillId="2" borderId="20" xfId="0" applyFont="1" applyFill="1" applyBorder="1" applyAlignment="1">
      <alignment horizontal="center"/>
    </xf>
    <xf numFmtId="0" fontId="2" fillId="2" borderId="34" xfId="0" applyFont="1" applyFill="1" applyBorder="1" applyAlignment="1">
      <alignment horizontal="center"/>
    </xf>
    <xf numFmtId="0" fontId="2" fillId="2" borderId="2" xfId="0" applyFont="1" applyFill="1" applyBorder="1" applyAlignment="1">
      <alignment horizontal="center"/>
    </xf>
    <xf numFmtId="0" fontId="2" fillId="2" borderId="18" xfId="0" applyFont="1" applyFill="1" applyBorder="1" applyAlignment="1">
      <alignment horizontal="center"/>
    </xf>
    <xf numFmtId="0" fontId="4" fillId="8" borderId="58" xfId="0" applyFont="1" applyFill="1" applyBorder="1" applyAlignment="1">
      <alignment vertical="center"/>
    </xf>
    <xf numFmtId="0" fontId="4" fillId="8" borderId="29" xfId="0" applyFont="1" applyFill="1" applyBorder="1" applyAlignment="1">
      <alignment horizontal="center" vertical="center"/>
    </xf>
    <xf numFmtId="0" fontId="7" fillId="0" borderId="12" xfId="0" applyFont="1" applyBorder="1" applyAlignment="1">
      <alignment horizontal="center" vertical="center" wrapText="1"/>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0" fillId="0" borderId="38" xfId="0" applyFont="1" applyBorder="1" applyAlignment="1">
      <alignment vertical="center" wrapText="1"/>
    </xf>
    <xf numFmtId="0" fontId="0" fillId="0" borderId="6" xfId="0" applyFont="1" applyFill="1" applyBorder="1" applyAlignment="1">
      <alignment vertical="center" wrapText="1"/>
    </xf>
    <xf numFmtId="0" fontId="0" fillId="0" borderId="6" xfId="0" applyFill="1" applyBorder="1" applyAlignment="1">
      <alignment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0" fillId="0" borderId="39" xfId="0" applyFont="1" applyBorder="1" applyAlignment="1">
      <alignment vertical="center" wrapText="1"/>
    </xf>
    <xf numFmtId="0" fontId="0" fillId="0" borderId="46" xfId="0" applyFont="1" applyBorder="1" applyAlignment="1">
      <alignment wrapText="1"/>
    </xf>
    <xf numFmtId="0" fontId="4" fillId="8" borderId="29"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xf>
    <xf numFmtId="0" fontId="4" fillId="8" borderId="35" xfId="0" applyFont="1" applyFill="1" applyBorder="1" applyAlignment="1">
      <alignment horizontal="center" vertical="center"/>
    </xf>
    <xf numFmtId="0" fontId="0" fillId="0" borderId="47" xfId="0" quotePrefix="1" applyBorder="1" applyAlignment="1">
      <alignment wrapText="1"/>
    </xf>
    <xf numFmtId="0" fontId="4" fillId="9" borderId="64" xfId="0" applyFont="1" applyFill="1" applyBorder="1" applyAlignment="1">
      <alignment horizontal="center" vertical="center"/>
    </xf>
    <xf numFmtId="0" fontId="4" fillId="9" borderId="62" xfId="0" applyFont="1" applyFill="1" applyBorder="1" applyAlignment="1">
      <alignment horizontal="center" vertical="center"/>
    </xf>
    <xf numFmtId="0" fontId="4" fillId="9" borderId="51" xfId="0" applyFont="1" applyFill="1" applyBorder="1" applyAlignment="1">
      <alignment horizontal="center" vertical="center"/>
    </xf>
    <xf numFmtId="0" fontId="4" fillId="9" borderId="57" xfId="0" applyFont="1" applyFill="1" applyBorder="1" applyAlignment="1">
      <alignment horizontal="center" vertical="center"/>
    </xf>
    <xf numFmtId="0" fontId="4" fillId="9" borderId="52" xfId="0" applyFont="1" applyFill="1" applyBorder="1" applyAlignment="1">
      <alignment horizontal="center" vertical="center" wrapText="1"/>
    </xf>
    <xf numFmtId="0" fontId="2" fillId="0" borderId="53" xfId="0" applyFont="1" applyBorder="1" applyAlignment="1">
      <alignment horizontal="center" vertical="center"/>
    </xf>
    <xf numFmtId="0" fontId="0" fillId="0" borderId="30" xfId="0" applyBorder="1" applyAlignment="1">
      <alignment horizontal="center" vertical="center" wrapText="1"/>
    </xf>
    <xf numFmtId="0" fontId="0" fillId="0" borderId="4" xfId="0" applyBorder="1" applyAlignment="1">
      <alignment vertical="center" wrapText="1"/>
    </xf>
    <xf numFmtId="0" fontId="7" fillId="7" borderId="64" xfId="0" applyFont="1" applyFill="1" applyBorder="1" applyAlignment="1">
      <alignment horizontal="center" vertical="center"/>
    </xf>
    <xf numFmtId="0" fontId="7" fillId="7" borderId="62" xfId="0" applyFont="1" applyFill="1" applyBorder="1" applyAlignment="1">
      <alignment horizontal="center" vertical="center"/>
    </xf>
    <xf numFmtId="0" fontId="7" fillId="7" borderId="51" xfId="0" applyFont="1" applyFill="1" applyBorder="1" applyAlignment="1">
      <alignment horizontal="center" vertical="center"/>
    </xf>
    <xf numFmtId="0" fontId="7" fillId="7" borderId="60" xfId="0" applyFont="1" applyFill="1" applyBorder="1" applyAlignment="1">
      <alignment horizontal="center" vertical="center"/>
    </xf>
    <xf numFmtId="0" fontId="4" fillId="6" borderId="64" xfId="0" applyFont="1" applyFill="1" applyBorder="1" applyAlignment="1">
      <alignment horizontal="center" vertical="center"/>
    </xf>
    <xf numFmtId="0" fontId="4" fillId="6" borderId="62" xfId="0" applyFont="1" applyFill="1" applyBorder="1" applyAlignment="1">
      <alignment horizontal="center" vertical="center"/>
    </xf>
    <xf numFmtId="0" fontId="4" fillId="6" borderId="51" xfId="0" applyFont="1" applyFill="1" applyBorder="1" applyAlignment="1">
      <alignment horizontal="center" vertical="center"/>
    </xf>
    <xf numFmtId="0" fontId="4" fillId="6" borderId="57" xfId="0" applyFont="1" applyFill="1" applyBorder="1" applyAlignment="1">
      <alignment horizontal="center" vertical="center"/>
    </xf>
    <xf numFmtId="0" fontId="7" fillId="5" borderId="58" xfId="0" applyFont="1" applyFill="1" applyBorder="1" applyAlignment="1">
      <alignment vertical="center"/>
    </xf>
    <xf numFmtId="0" fontId="7" fillId="5" borderId="29" xfId="0" applyFont="1" applyFill="1" applyBorder="1" applyAlignment="1">
      <alignment horizontal="center" vertical="center"/>
    </xf>
    <xf numFmtId="0" fontId="7" fillId="5" borderId="29" xfId="0" applyFont="1" applyFill="1" applyBorder="1" applyAlignment="1">
      <alignment horizontal="center" vertical="center" wrapText="1"/>
    </xf>
    <xf numFmtId="0" fontId="2" fillId="5" borderId="35"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35" xfId="0" applyFont="1" applyFill="1" applyBorder="1" applyAlignment="1">
      <alignment horizontal="center" vertical="center"/>
    </xf>
    <xf numFmtId="0" fontId="3" fillId="0" borderId="6" xfId="0" applyFont="1" applyBorder="1" applyAlignment="1">
      <alignment vertical="center" wrapText="1"/>
    </xf>
    <xf numFmtId="0" fontId="3" fillId="0" borderId="5" xfId="0" applyFont="1" applyBorder="1" applyAlignment="1">
      <alignment wrapText="1"/>
    </xf>
    <xf numFmtId="0" fontId="7" fillId="4" borderId="29" xfId="0" applyFont="1" applyFill="1" applyBorder="1" applyAlignment="1">
      <alignment horizontal="center" vertical="center" wrapText="1"/>
    </xf>
    <xf numFmtId="0" fontId="10" fillId="0" borderId="0" xfId="0" applyFont="1" applyBorder="1" applyAlignment="1">
      <alignment horizontal="center" vertical="center" wrapText="1"/>
    </xf>
    <xf numFmtId="0" fontId="0" fillId="0" borderId="13" xfId="0" applyFont="1" applyBorder="1" applyAlignment="1">
      <alignment horizontal="center" vertical="center"/>
    </xf>
    <xf numFmtId="0" fontId="0" fillId="0" borderId="13" xfId="0" applyBorder="1" applyAlignment="1">
      <alignment horizontal="center" vertical="center"/>
    </xf>
    <xf numFmtId="0" fontId="8" fillId="4" borderId="50" xfId="1" applyFill="1" applyBorder="1" applyAlignment="1">
      <alignment horizontal="center" vertical="center" wrapText="1"/>
    </xf>
    <xf numFmtId="0" fontId="8" fillId="3" borderId="50" xfId="1" applyFill="1" applyBorder="1" applyAlignment="1">
      <alignment horizontal="center" vertical="center" wrapText="1"/>
    </xf>
    <xf numFmtId="0" fontId="8" fillId="5" borderId="50" xfId="1" applyFill="1" applyBorder="1" applyAlignment="1">
      <alignment horizontal="center" vertical="center" wrapText="1"/>
    </xf>
    <xf numFmtId="0" fontId="7" fillId="3" borderId="38" xfId="0" applyFont="1" applyFill="1" applyBorder="1" applyAlignment="1">
      <alignment vertical="center"/>
    </xf>
    <xf numFmtId="0" fontId="3" fillId="0" borderId="6" xfId="0" applyFont="1" applyBorder="1" applyAlignment="1">
      <alignment horizontal="center" vertical="center" wrapText="1"/>
    </xf>
    <xf numFmtId="0" fontId="7" fillId="3" borderId="35"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56" xfId="0" applyFont="1" applyBorder="1" applyAlignment="1">
      <alignment horizontal="center" vertical="center" wrapText="1"/>
    </xf>
    <xf numFmtId="0" fontId="3" fillId="0" borderId="61" xfId="0" applyFont="1" applyBorder="1" applyAlignment="1">
      <alignment horizontal="center" vertical="center"/>
    </xf>
    <xf numFmtId="0" fontId="3" fillId="0" borderId="69" xfId="0" applyFont="1" applyBorder="1" applyAlignment="1">
      <alignment horizontal="center" vertical="center"/>
    </xf>
    <xf numFmtId="0" fontId="2" fillId="5" borderId="32"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48" xfId="0" applyFont="1" applyFill="1" applyBorder="1" applyAlignment="1">
      <alignment horizontal="center" vertical="center"/>
    </xf>
    <xf numFmtId="0" fontId="3" fillId="0" borderId="54" xfId="0" applyFont="1" applyBorder="1" applyAlignment="1">
      <alignment horizontal="center" vertical="center" wrapText="1"/>
    </xf>
    <xf numFmtId="0" fontId="8" fillId="7" borderId="50" xfId="1" applyFill="1" applyBorder="1" applyAlignment="1">
      <alignment horizontal="center" vertical="center" wrapText="1"/>
    </xf>
    <xf numFmtId="0" fontId="7" fillId="7" borderId="70" xfId="0" applyFont="1" applyFill="1" applyBorder="1" applyAlignment="1">
      <alignment vertical="center"/>
    </xf>
    <xf numFmtId="0" fontId="7" fillId="7" borderId="57" xfId="0" applyFont="1" applyFill="1" applyBorder="1" applyAlignment="1">
      <alignment horizontal="center" vertical="center" wrapText="1"/>
    </xf>
    <xf numFmtId="0" fontId="3" fillId="0" borderId="59" xfId="0" applyFont="1" applyBorder="1" applyAlignment="1">
      <alignment horizontal="center" vertical="center" wrapText="1"/>
    </xf>
    <xf numFmtId="0" fontId="12" fillId="8" borderId="50" xfId="1" applyFont="1" applyFill="1" applyBorder="1" applyAlignment="1">
      <alignment horizontal="center" vertical="center" wrapText="1"/>
    </xf>
    <xf numFmtId="0" fontId="4" fillId="8" borderId="32"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48" xfId="0" applyFont="1" applyFill="1" applyBorder="1" applyAlignment="1">
      <alignment horizontal="center" vertical="center"/>
    </xf>
    <xf numFmtId="0" fontId="12" fillId="6" borderId="50" xfId="1" applyFont="1" applyFill="1" applyBorder="1" applyAlignment="1">
      <alignment horizontal="center" vertical="center" wrapText="1"/>
    </xf>
    <xf numFmtId="0" fontId="12" fillId="9" borderId="50" xfId="1" applyFont="1" applyFill="1" applyBorder="1" applyAlignment="1">
      <alignment horizontal="center" vertical="center" wrapText="1"/>
    </xf>
    <xf numFmtId="0" fontId="2" fillId="0" borderId="25" xfId="0" applyFont="1" applyBorder="1" applyAlignment="1"/>
    <xf numFmtId="0" fontId="8" fillId="0" borderId="0" xfId="1" applyBorder="1"/>
    <xf numFmtId="0" fontId="0" fillId="0" borderId="43" xfId="0" applyBorder="1"/>
    <xf numFmtId="0" fontId="0" fillId="0" borderId="25" xfId="0" applyBorder="1"/>
    <xf numFmtId="0" fontId="1" fillId="0" borderId="0" xfId="0" applyFont="1" applyBorder="1"/>
    <xf numFmtId="0" fontId="0" fillId="0" borderId="0" xfId="0" quotePrefix="1" applyBorder="1" applyAlignment="1">
      <alignment vertical="top" textRotation="180" wrapText="1"/>
    </xf>
    <xf numFmtId="0" fontId="0" fillId="0" borderId="68" xfId="0" applyBorder="1"/>
    <xf numFmtId="0" fontId="0" fillId="0" borderId="67" xfId="0" applyBorder="1"/>
    <xf numFmtId="0" fontId="0" fillId="0" borderId="45" xfId="0" applyBorder="1"/>
    <xf numFmtId="0" fontId="0" fillId="0" borderId="43" xfId="0" applyBorder="1" applyAlignment="1">
      <alignment horizontal="center"/>
    </xf>
    <xf numFmtId="0" fontId="8" fillId="10" borderId="50" xfId="1" applyFill="1" applyBorder="1" applyAlignment="1">
      <alignment horizontal="center" vertical="center" wrapText="1"/>
    </xf>
    <xf numFmtId="0" fontId="0" fillId="0" borderId="4" xfId="0" applyBorder="1" applyAlignment="1">
      <alignment horizontal="center" vertical="center"/>
    </xf>
    <xf numFmtId="0" fontId="0" fillId="0" borderId="24" xfId="0" applyBorder="1"/>
    <xf numFmtId="0" fontId="0" fillId="0" borderId="58" xfId="0" applyBorder="1"/>
    <xf numFmtId="0" fontId="0" fillId="0" borderId="29" xfId="0" applyBorder="1"/>
    <xf numFmtId="0" fontId="0" fillId="0" borderId="0" xfId="0" quotePrefix="1" applyBorder="1" applyAlignment="1"/>
    <xf numFmtId="0" fontId="0" fillId="0" borderId="25" xfId="0" quotePrefix="1" applyBorder="1" applyAlignment="1"/>
    <xf numFmtId="0" fontId="11" fillId="0" borderId="25" xfId="0" applyFont="1" applyFill="1" applyBorder="1" applyAlignment="1">
      <alignment horizontal="left" vertical="center"/>
    </xf>
    <xf numFmtId="0" fontId="2" fillId="0" borderId="43" xfId="0" applyFont="1" applyBorder="1" applyAlignment="1"/>
    <xf numFmtId="0" fontId="2" fillId="0" borderId="43" xfId="0" applyFont="1" applyFill="1" applyBorder="1" applyAlignment="1">
      <alignment horizontal="center"/>
    </xf>
    <xf numFmtId="2" fontId="0" fillId="0" borderId="43" xfId="0" applyNumberFormat="1" applyFill="1" applyBorder="1" applyAlignment="1">
      <alignment horizontal="center" vertical="center"/>
    </xf>
    <xf numFmtId="0" fontId="0" fillId="0" borderId="43" xfId="0" applyFill="1" applyBorder="1" applyAlignment="1">
      <alignment horizontal="center"/>
    </xf>
    <xf numFmtId="2" fontId="5" fillId="0" borderId="43" xfId="0" applyNumberFormat="1" applyFont="1" applyFill="1" applyBorder="1" applyAlignment="1">
      <alignment horizontal="center" vertical="center"/>
    </xf>
    <xf numFmtId="2" fontId="3" fillId="0" borderId="43" xfId="0" applyNumberFormat="1" applyFont="1" applyFill="1" applyBorder="1" applyAlignment="1">
      <alignment horizontal="center" vertical="center"/>
    </xf>
    <xf numFmtId="0" fontId="0" fillId="0" borderId="43" xfId="0" applyBorder="1" applyAlignment="1">
      <alignment horizontal="center" vertical="center"/>
    </xf>
    <xf numFmtId="0" fontId="8" fillId="3" borderId="57" xfId="1" applyFill="1" applyBorder="1" applyAlignment="1">
      <alignment horizontal="center" vertical="center" wrapText="1"/>
    </xf>
    <xf numFmtId="0" fontId="8" fillId="4" borderId="57" xfId="1" applyFill="1" applyBorder="1" applyAlignment="1">
      <alignment horizontal="center" vertical="center" wrapText="1"/>
    </xf>
    <xf numFmtId="0" fontId="8" fillId="5" borderId="57" xfId="1" applyFill="1" applyBorder="1" applyAlignment="1">
      <alignment horizontal="center" vertical="center" wrapText="1"/>
    </xf>
    <xf numFmtId="0" fontId="12" fillId="6" borderId="57" xfId="1" applyFont="1" applyFill="1" applyBorder="1" applyAlignment="1">
      <alignment horizontal="center" vertical="center" wrapText="1"/>
    </xf>
    <xf numFmtId="0" fontId="8" fillId="7" borderId="57" xfId="1" applyFill="1" applyBorder="1" applyAlignment="1">
      <alignment horizontal="center" vertical="center" wrapText="1"/>
    </xf>
    <xf numFmtId="0" fontId="12" fillId="8" borderId="57" xfId="1" applyFont="1" applyFill="1" applyBorder="1" applyAlignment="1">
      <alignment horizontal="center" vertical="center" wrapText="1"/>
    </xf>
    <xf numFmtId="0" fontId="12" fillId="9" borderId="57" xfId="1" applyFont="1" applyFill="1" applyBorder="1" applyAlignment="1">
      <alignment horizontal="center" vertical="center" wrapText="1"/>
    </xf>
    <xf numFmtId="0" fontId="2" fillId="3" borderId="46" xfId="0" applyFont="1" applyFill="1" applyBorder="1" applyAlignment="1">
      <alignment horizontal="center"/>
    </xf>
    <xf numFmtId="0" fontId="2" fillId="3" borderId="12" xfId="0" applyFont="1" applyFill="1" applyBorder="1" applyAlignment="1">
      <alignment horizontal="center"/>
    </xf>
    <xf numFmtId="0" fontId="2" fillId="4" borderId="5" xfId="0" applyFont="1" applyFill="1" applyBorder="1" applyAlignment="1">
      <alignment horizontal="center"/>
    </xf>
    <xf numFmtId="0" fontId="2" fillId="4" borderId="14" xfId="0" applyFont="1" applyFill="1" applyBorder="1" applyAlignment="1">
      <alignment horizontal="center"/>
    </xf>
    <xf numFmtId="0" fontId="2" fillId="5" borderId="5" xfId="0" applyFont="1" applyFill="1" applyBorder="1" applyAlignment="1">
      <alignment horizontal="center" wrapText="1"/>
    </xf>
    <xf numFmtId="0" fontId="2" fillId="5" borderId="14" xfId="0" applyFont="1" applyFill="1" applyBorder="1" applyAlignment="1">
      <alignment horizontal="center" wrapText="1"/>
    </xf>
    <xf numFmtId="0" fontId="2" fillId="6" borderId="5" xfId="0" applyFont="1" applyFill="1" applyBorder="1" applyAlignment="1">
      <alignment horizontal="center"/>
    </xf>
    <xf numFmtId="0" fontId="2" fillId="7" borderId="5" xfId="0" applyFont="1" applyFill="1" applyBorder="1" applyAlignment="1">
      <alignment horizontal="center"/>
    </xf>
    <xf numFmtId="0" fontId="2" fillId="7" borderId="14" xfId="0" applyFont="1" applyFill="1" applyBorder="1" applyAlignment="1">
      <alignment horizontal="center"/>
    </xf>
    <xf numFmtId="0" fontId="2" fillId="8" borderId="5" xfId="0" applyFont="1" applyFill="1" applyBorder="1" applyAlignment="1">
      <alignment horizontal="center"/>
    </xf>
    <xf numFmtId="0" fontId="2" fillId="8" borderId="14" xfId="0" applyFont="1" applyFill="1" applyBorder="1" applyAlignment="1">
      <alignment horizontal="center"/>
    </xf>
    <xf numFmtId="0" fontId="2" fillId="9" borderId="5" xfId="0" applyFont="1" applyFill="1" applyBorder="1" applyAlignment="1">
      <alignment horizontal="center"/>
    </xf>
    <xf numFmtId="0" fontId="2" fillId="9" borderId="14" xfId="0" applyFont="1" applyFill="1" applyBorder="1" applyAlignment="1">
      <alignment horizontal="center"/>
    </xf>
    <xf numFmtId="0" fontId="2" fillId="0" borderId="47" xfId="0" applyFont="1" applyBorder="1" applyAlignment="1">
      <alignment horizontal="center"/>
    </xf>
    <xf numFmtId="0" fontId="2" fillId="0" borderId="17" xfId="0" applyFont="1" applyBorder="1" applyAlignment="1">
      <alignment horizontal="center"/>
    </xf>
    <xf numFmtId="0" fontId="3" fillId="0" borderId="63" xfId="0" applyFont="1" applyBorder="1" applyAlignment="1">
      <alignment vertical="center" wrapText="1"/>
    </xf>
    <xf numFmtId="0" fontId="3" fillId="0" borderId="57" xfId="0" applyFont="1" applyBorder="1" applyAlignment="1">
      <alignment horizontal="center" vertical="center"/>
    </xf>
    <xf numFmtId="0" fontId="2" fillId="10" borderId="32" xfId="0" applyFont="1" applyFill="1" applyBorder="1" applyAlignment="1">
      <alignment horizontal="center" vertical="center"/>
    </xf>
    <xf numFmtId="0" fontId="2" fillId="6" borderId="14" xfId="0" applyFont="1" applyFill="1" applyBorder="1" applyAlignment="1" applyProtection="1">
      <alignment horizontal="center"/>
      <protection locked="0"/>
    </xf>
    <xf numFmtId="0" fontId="2" fillId="0" borderId="24" xfId="0" applyFont="1" applyFill="1" applyBorder="1" applyAlignment="1">
      <alignment vertical="center"/>
    </xf>
    <xf numFmtId="0" fontId="2" fillId="0" borderId="29" xfId="0" applyFont="1" applyFill="1" applyBorder="1" applyAlignment="1">
      <alignment vertical="center"/>
    </xf>
    <xf numFmtId="0" fontId="2" fillId="0" borderId="68" xfId="0" applyFont="1" applyFill="1" applyBorder="1" applyAlignment="1">
      <alignment vertical="center"/>
    </xf>
    <xf numFmtId="0" fontId="2" fillId="0" borderId="45" xfId="0" applyFont="1" applyFill="1" applyBorder="1" applyAlignment="1">
      <alignment vertical="center"/>
    </xf>
    <xf numFmtId="0" fontId="2" fillId="0" borderId="58" xfId="0" applyFont="1" applyFill="1" applyBorder="1" applyAlignment="1">
      <alignment vertical="center" wrapText="1"/>
    </xf>
    <xf numFmtId="0" fontId="2" fillId="0" borderId="67" xfId="0" applyFont="1" applyFill="1" applyBorder="1" applyAlignment="1">
      <alignment vertical="center" wrapText="1"/>
    </xf>
    <xf numFmtId="0" fontId="2" fillId="0" borderId="58" xfId="0" applyFont="1" applyBorder="1"/>
    <xf numFmtId="0" fontId="1" fillId="0" borderId="29" xfId="0" applyFont="1" applyBorder="1"/>
    <xf numFmtId="0" fontId="0" fillId="0" borderId="50" xfId="0" applyBorder="1"/>
    <xf numFmtId="0" fontId="0" fillId="0" borderId="23" xfId="0" applyBorder="1"/>
    <xf numFmtId="0" fontId="2" fillId="0" borderId="52" xfId="0" applyFont="1" applyBorder="1"/>
    <xf numFmtId="0" fontId="2" fillId="0" borderId="23" xfId="0" applyFont="1" applyBorder="1"/>
    <xf numFmtId="0" fontId="1" fillId="0" borderId="52" xfId="0" applyFont="1" applyBorder="1"/>
    <xf numFmtId="0" fontId="2" fillId="0" borderId="23" xfId="0" applyFont="1" applyBorder="1" applyAlignment="1">
      <alignment vertical="center" wrapText="1"/>
    </xf>
    <xf numFmtId="0" fontId="2" fillId="0" borderId="52" xfId="0" applyFont="1" applyBorder="1" applyAlignment="1">
      <alignment vertical="center" wrapText="1"/>
    </xf>
    <xf numFmtId="0" fontId="2" fillId="11" borderId="40" xfId="0" applyFont="1" applyFill="1" applyBorder="1" applyAlignment="1" applyProtection="1">
      <alignment horizontal="center" vertical="center"/>
      <protection locked="0"/>
    </xf>
    <xf numFmtId="0" fontId="2" fillId="11" borderId="41" xfId="0" applyFont="1" applyFill="1" applyBorder="1" applyAlignment="1" applyProtection="1">
      <alignment horizontal="center" vertical="center"/>
      <protection locked="0"/>
    </xf>
    <xf numFmtId="0" fontId="2" fillId="11" borderId="42" xfId="0" applyFont="1" applyFill="1" applyBorder="1" applyAlignment="1" applyProtection="1">
      <alignment horizontal="center" vertical="center"/>
      <protection locked="0"/>
    </xf>
    <xf numFmtId="0" fontId="2" fillId="11" borderId="53" xfId="0" applyFont="1" applyFill="1" applyBorder="1" applyAlignment="1" applyProtection="1">
      <alignment horizontal="center" vertical="center"/>
      <protection locked="0"/>
    </xf>
    <xf numFmtId="0" fontId="2" fillId="3" borderId="50"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11" borderId="24" xfId="0" applyFont="1" applyFill="1" applyBorder="1" applyAlignment="1" applyProtection="1">
      <alignment horizontal="center" vertical="center"/>
      <protection locked="0"/>
    </xf>
    <xf numFmtId="0" fontId="2" fillId="11" borderId="44" xfId="0" applyFont="1" applyFill="1" applyBorder="1" applyAlignment="1" applyProtection="1">
      <alignment horizontal="center" vertical="center"/>
      <protection locked="0"/>
    </xf>
    <xf numFmtId="0" fontId="2" fillId="11" borderId="25" xfId="0" applyFont="1" applyFill="1" applyBorder="1" applyAlignment="1" applyProtection="1">
      <alignment horizontal="center" vertical="center"/>
      <protection locked="0"/>
    </xf>
    <xf numFmtId="0" fontId="2" fillId="11" borderId="35" xfId="0" applyFont="1" applyFill="1" applyBorder="1" applyAlignment="1" applyProtection="1">
      <alignment horizontal="center" vertical="center"/>
      <protection locked="0"/>
    </xf>
    <xf numFmtId="0" fontId="2" fillId="11" borderId="36" xfId="0" applyFont="1" applyFill="1" applyBorder="1" applyAlignment="1" applyProtection="1">
      <alignment horizontal="center" vertical="center"/>
      <protection locked="0"/>
    </xf>
    <xf numFmtId="0" fontId="2" fillId="11" borderId="37" xfId="0" applyFont="1" applyFill="1" applyBorder="1" applyAlignment="1" applyProtection="1">
      <alignment horizontal="center" vertical="center"/>
      <protection locked="0"/>
    </xf>
    <xf numFmtId="0" fontId="2" fillId="11" borderId="68" xfId="0" applyFont="1" applyFill="1" applyBorder="1" applyAlignment="1" applyProtection="1">
      <alignment horizontal="center" vertical="center"/>
      <protection locked="0"/>
    </xf>
    <xf numFmtId="0" fontId="13" fillId="0" borderId="58"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0" fillId="0" borderId="50" xfId="0" applyBorder="1" applyAlignment="1">
      <alignment horizontal="center"/>
    </xf>
    <xf numFmtId="0" fontId="0" fillId="0" borderId="23" xfId="0" applyBorder="1" applyAlignment="1">
      <alignment horizontal="center"/>
    </xf>
    <xf numFmtId="0" fontId="0" fillId="0" borderId="52" xfId="0" applyBorder="1" applyAlignment="1">
      <alignment horizontal="center"/>
    </xf>
    <xf numFmtId="0" fontId="0" fillId="0" borderId="48" xfId="0" applyBorder="1" applyAlignment="1">
      <alignment horizontal="left" vertical="center" wrapText="1"/>
    </xf>
    <xf numFmtId="0" fontId="0" fillId="0" borderId="58" xfId="0" applyBorder="1" applyAlignment="1">
      <alignment horizontal="left" vertical="center" wrapText="1"/>
    </xf>
    <xf numFmtId="0" fontId="0" fillId="0" borderId="29" xfId="0" applyBorder="1" applyAlignment="1">
      <alignment horizontal="left" vertical="center" wrapText="1"/>
    </xf>
    <xf numFmtId="0" fontId="2" fillId="10" borderId="32" xfId="0" applyFont="1" applyFill="1" applyBorder="1" applyAlignment="1">
      <alignment horizontal="center" vertical="center"/>
    </xf>
    <xf numFmtId="0" fontId="2" fillId="10" borderId="20" xfId="0" applyFont="1" applyFill="1" applyBorder="1" applyAlignment="1">
      <alignment horizontal="center" vertical="center"/>
    </xf>
    <xf numFmtId="0" fontId="2" fillId="10" borderId="33" xfId="0" applyFont="1" applyFill="1" applyBorder="1" applyAlignment="1">
      <alignment horizontal="center" vertical="center"/>
    </xf>
    <xf numFmtId="0" fontId="8" fillId="0" borderId="10" xfId="1" applyFill="1" applyBorder="1"/>
    <xf numFmtId="0" fontId="8" fillId="0" borderId="1" xfId="1" applyFill="1" applyBorder="1"/>
    <xf numFmtId="0" fontId="8" fillId="0" borderId="16" xfId="1" applyFill="1" applyBorder="1"/>
    <xf numFmtId="0" fontId="2" fillId="0" borderId="4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2" fillId="3" borderId="50"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52" xfId="0" applyFont="1" applyFill="1" applyBorder="1" applyAlignment="1">
      <alignment horizontal="center" vertical="center"/>
    </xf>
    <xf numFmtId="0" fontId="2" fillId="0" borderId="2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11" fillId="0" borderId="0"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2" fillId="4" borderId="50"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5" borderId="50"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52" xfId="0" applyFont="1" applyFill="1" applyBorder="1" applyAlignment="1">
      <alignment horizontal="center" vertical="center"/>
    </xf>
    <xf numFmtId="0" fontId="2" fillId="0" borderId="2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0" fillId="0" borderId="26" xfId="0" applyBorder="1" applyAlignment="1">
      <alignment horizontal="center" vertical="center"/>
    </xf>
    <xf numFmtId="0" fontId="0" fillId="0" borderId="53" xfId="0"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4" fillId="6" borderId="50"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52" xfId="0" applyFont="1" applyFill="1" applyBorder="1" applyAlignment="1">
      <alignment horizontal="center"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xf>
    <xf numFmtId="0" fontId="0" fillId="0" borderId="13" xfId="0" applyBorder="1" applyAlignment="1">
      <alignment horizontal="center" vertical="center"/>
    </xf>
    <xf numFmtId="0" fontId="2" fillId="7" borderId="50"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52" xfId="0" applyFont="1" applyFill="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4" fillId="8" borderId="50" xfId="0" applyFont="1" applyFill="1" applyBorder="1" applyAlignment="1">
      <alignment horizontal="center" vertical="center"/>
    </xf>
    <xf numFmtId="0" fontId="4" fillId="8" borderId="23" xfId="0" applyFont="1" applyFill="1" applyBorder="1" applyAlignment="1">
      <alignment horizontal="center" vertical="center"/>
    </xf>
    <xf numFmtId="0" fontId="4" fillId="8" borderId="52" xfId="0" applyFont="1" applyFill="1" applyBorder="1" applyAlignment="1">
      <alignment horizontal="center" vertical="center"/>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4" fillId="9" borderId="50" xfId="0" applyFont="1" applyFill="1" applyBorder="1" applyAlignment="1">
      <alignment horizontal="center" vertical="center"/>
    </xf>
    <xf numFmtId="0" fontId="4" fillId="9" borderId="23" xfId="0" applyFont="1" applyFill="1" applyBorder="1" applyAlignment="1">
      <alignment horizontal="center" vertical="center"/>
    </xf>
    <xf numFmtId="0" fontId="4" fillId="9" borderId="52" xfId="0" applyFont="1" applyFill="1" applyBorder="1" applyAlignment="1">
      <alignment horizontal="center" vertical="center"/>
    </xf>
    <xf numFmtId="0" fontId="2" fillId="10" borderId="50" xfId="0" applyFont="1" applyFill="1" applyBorder="1" applyAlignment="1">
      <alignment horizontal="center" vertical="center"/>
    </xf>
    <xf numFmtId="0" fontId="2" fillId="10" borderId="23" xfId="0" applyFont="1" applyFill="1" applyBorder="1" applyAlignment="1">
      <alignment horizontal="center" vertical="center"/>
    </xf>
    <xf numFmtId="0" fontId="2" fillId="10" borderId="52" xfId="0" applyFont="1" applyFill="1" applyBorder="1" applyAlignment="1">
      <alignment horizontal="center" vertical="center"/>
    </xf>
    <xf numFmtId="0" fontId="0" fillId="0" borderId="50" xfId="0" applyFont="1" applyBorder="1" applyAlignment="1">
      <alignment horizontal="left" vertical="center" wrapText="1"/>
    </xf>
    <xf numFmtId="0" fontId="0" fillId="0" borderId="23" xfId="0" applyFont="1" applyBorder="1" applyAlignment="1">
      <alignment horizontal="left" vertical="center"/>
    </xf>
    <xf numFmtId="0" fontId="0" fillId="0" borderId="52" xfId="0" applyFont="1" applyBorder="1" applyAlignment="1">
      <alignment horizontal="left" vertical="center"/>
    </xf>
    <xf numFmtId="0" fontId="0" fillId="0" borderId="30" xfId="0" applyBorder="1" applyAlignment="1">
      <alignment horizontal="center"/>
    </xf>
    <xf numFmtId="0" fontId="0" fillId="0" borderId="4"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2" fillId="0" borderId="50" xfId="0" applyFont="1" applyBorder="1" applyAlignment="1">
      <alignment horizontal="center"/>
    </xf>
    <xf numFmtId="0" fontId="2" fillId="0" borderId="52" xfId="0" applyFont="1" applyBorder="1" applyAlignment="1">
      <alignment horizontal="center"/>
    </xf>
    <xf numFmtId="0" fontId="2" fillId="0" borderId="26" xfId="0" applyFont="1" applyBorder="1" applyAlignment="1">
      <alignment horizontal="center"/>
    </xf>
    <xf numFmtId="0" fontId="2" fillId="0" borderId="56" xfId="0" applyFont="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8EC034"/>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a:t>2 - Niveau d'avancée moyen par axe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dLbls>
            <c:dLbl>
              <c:idx val="0"/>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1-DE4A-44B0-9918-3BEE2ED56563}"/>
                </c:ext>
              </c:extLst>
            </c:dLbl>
            <c:dLbl>
              <c:idx val="1"/>
              <c:spPr>
                <a:solidFill>
                  <a:schemeClr val="accent4">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2-DE4A-44B0-9918-3BEE2ED56563}"/>
                </c:ext>
              </c:extLst>
            </c:dLbl>
            <c:dLbl>
              <c:idx val="2"/>
              <c:spPr>
                <a:solidFill>
                  <a:schemeClr val="accent6">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3-DE4A-44B0-9918-3BEE2ED56563}"/>
                </c:ext>
              </c:extLst>
            </c:dLbl>
            <c:dLbl>
              <c:idx val="3"/>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E5ADECFE-919C-4FEA-95CE-A6FBD7A8C6F3}" type="VALUE">
                      <a:rPr lang="en-US">
                        <a:solidFill>
                          <a:schemeClr val="bg1"/>
                        </a:solidFill>
                      </a:rPr>
                      <a:pPr>
                        <a:defRPr/>
                      </a:pPr>
                      <a:t>[VALEUR]</a:t>
                    </a:fld>
                    <a:endParaRPr lang="fr-FR"/>
                  </a:p>
                </c:rich>
              </c:tx>
              <c:spPr>
                <a:solidFill>
                  <a:schemeClr val="accent6"/>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E4A-44B0-9918-3BEE2ED56563}"/>
                </c:ext>
              </c:extLst>
            </c:dLbl>
            <c:dLbl>
              <c:idx val="4"/>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74247BD0-53F1-4827-ABB7-C8E5A57BBEAB}" type="VALUE">
                      <a:rPr lang="en-US">
                        <a:solidFill>
                          <a:sysClr val="windowText" lastClr="000000"/>
                        </a:solidFill>
                      </a:rPr>
                      <a:pPr>
                        <a:defRPr/>
                      </a:pPr>
                      <a:t>[VALEUR]</a:t>
                    </a:fld>
                    <a:endParaRPr lang="fr-FR"/>
                  </a:p>
                </c:rich>
              </c:tx>
              <c:spPr>
                <a:solidFill>
                  <a:schemeClr val="accent5">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DE4A-44B0-9918-3BEE2ED56563}"/>
                </c:ext>
              </c:extLst>
            </c:dLbl>
            <c:dLbl>
              <c:idx val="5"/>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D062EC23-9378-400D-A47D-3D61D989BCBC}" type="VALUE">
                      <a:rPr lang="en-US">
                        <a:solidFill>
                          <a:schemeClr val="bg1"/>
                        </a:solidFill>
                      </a:rPr>
                      <a:pPr>
                        <a:defRPr/>
                      </a:pPr>
                      <a:t>[VALEUR]</a:t>
                    </a:fld>
                    <a:endParaRPr lang="fr-FR"/>
                  </a:p>
                </c:rich>
              </c:tx>
              <c:spPr>
                <a:solidFill>
                  <a:schemeClr val="accent5"/>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DE4A-44B0-9918-3BEE2ED56563}"/>
                </c:ext>
              </c:extLst>
            </c:dLbl>
            <c:dLbl>
              <c:idx val="6"/>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6C37184D-E0D6-4EC7-A4C1-2058127C350B}" type="VALUE">
                      <a:rPr lang="en-US">
                        <a:solidFill>
                          <a:schemeClr val="bg1"/>
                        </a:solidFill>
                      </a:rPr>
                      <a:pPr>
                        <a:defRPr/>
                      </a:pPr>
                      <a:t>[VALEUR]</a:t>
                    </a:fld>
                    <a:endParaRPr lang="fr-FR"/>
                  </a:p>
                </c:rich>
              </c:tx>
              <c:spPr>
                <a:solidFill>
                  <a:srgbClr val="9966FF"/>
                </a:solidFill>
                <a:ln>
                  <a:solidFill>
                    <a:schemeClr val="bg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DE4A-44B0-9918-3BEE2ED56563}"/>
                </c:ext>
              </c:extLst>
            </c:dLbl>
            <c:spPr>
              <a:solidFill>
                <a:schemeClr val="accent4">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'ANALYSE DES RESULTATS'!$I$10:$I$16</c:f>
              <c:strCache>
                <c:ptCount val="7"/>
                <c:pt idx="0">
                  <c:v>Sensibilisation - engagement</c:v>
                </c:pt>
                <c:pt idx="1">
                  <c:v>Recrutement</c:v>
                </c:pt>
                <c:pt idx="2">
                  <c:v>Titularisation - Intégration</c:v>
                </c:pt>
                <c:pt idx="3">
                  <c:v>Evaluation - Rémunération</c:v>
                </c:pt>
                <c:pt idx="4">
                  <c:v>Evolution professionnelle</c:v>
                </c:pt>
                <c:pt idx="5">
                  <c:v>Formation</c:v>
                </c:pt>
                <c:pt idx="6">
                  <c:v>Maintien dans l'emploi</c:v>
                </c:pt>
              </c:strCache>
            </c:strRef>
          </c:cat>
          <c:val>
            <c:numRef>
              <c:f>'ANALYSE DES RESULTATS'!$J$10:$J$16</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E4A-44B0-9918-3BEE2ED56563}"/>
            </c:ext>
          </c:extLst>
        </c:ser>
        <c:dLbls>
          <c:showLegendKey val="0"/>
          <c:showVal val="1"/>
          <c:showCatName val="0"/>
          <c:showSerName val="0"/>
          <c:showPercent val="0"/>
          <c:showBubbleSize val="0"/>
        </c:dLbls>
        <c:axId val="487056752"/>
        <c:axId val="487054128"/>
      </c:radarChart>
      <c:catAx>
        <c:axId val="4870567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7054128"/>
        <c:crosses val="autoZero"/>
        <c:auto val="1"/>
        <c:lblAlgn val="ctr"/>
        <c:lblOffset val="100"/>
        <c:noMultiLvlLbl val="0"/>
      </c:catAx>
      <c:valAx>
        <c:axId val="48705412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705675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3 - Niveau d'avancée</a:t>
            </a:r>
            <a:r>
              <a:rPr lang="fr-FR" b="1" baseline="0"/>
              <a:t> sur l'ensemble des indicateurs</a:t>
            </a:r>
            <a:endParaRPr lang="fr-F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'ANALYSE DES RESULTATS'!$I$46:$I$49</c:f>
              <c:strCache>
                <c:ptCount val="4"/>
                <c:pt idx="0">
                  <c:v>Nombre de réponse de niveau 1</c:v>
                </c:pt>
                <c:pt idx="1">
                  <c:v>Nombre de réponse de niveau 2</c:v>
                </c:pt>
                <c:pt idx="2">
                  <c:v>Nombre de réponse de niveau 3</c:v>
                </c:pt>
                <c:pt idx="3">
                  <c:v>Nombre de réponse de niveau 4</c:v>
                </c:pt>
              </c:strCache>
            </c:strRef>
          </c:cat>
          <c:val>
            <c:numRef>
              <c:f>'ANALYSE DES RESULTATS'!$J$46:$J$49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C06-4088-899F-1B84F9A8F3D4}"/>
            </c:ext>
          </c:extLst>
        </c:ser>
        <c:dLbls>
          <c:dLblPos val="outEnd"/>
          <c:showLegendKey val="0"/>
          <c:showVal val="1"/>
          <c:showCatName val="0"/>
          <c:showSerName val="0"/>
          <c:showPercent val="0"/>
          <c:showBubbleSize val="0"/>
        </c:dLbls>
        <c:gapWidth val="219"/>
        <c:overlap val="-27"/>
        <c:axId val="529369232"/>
        <c:axId val="529368248"/>
      </c:barChart>
      <c:catAx>
        <c:axId val="52936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9368248"/>
        <c:crosses val="autoZero"/>
        <c:auto val="1"/>
        <c:lblAlgn val="ctr"/>
        <c:lblOffset val="100"/>
        <c:noMultiLvlLbl val="0"/>
      </c:catAx>
      <c:valAx>
        <c:axId val="529368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9369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1362075</xdr:colOff>
      <xdr:row>0</xdr:row>
      <xdr:rowOff>133350</xdr:rowOff>
    </xdr:from>
    <xdr:to>
      <xdr:col>2</xdr:col>
      <xdr:colOff>257175</xdr:colOff>
      <xdr:row>1</xdr:row>
      <xdr:rowOff>438150</xdr:rowOff>
    </xdr:to>
    <xdr:pic>
      <xdr:nvPicPr>
        <xdr:cNvPr id="5" name="Image 4">
          <a:extLst>
            <a:ext uri="{FF2B5EF4-FFF2-40B4-BE49-F238E27FC236}">
              <a16:creationId xmlns:a16="http://schemas.microsoft.com/office/drawing/2014/main" id="{667C6935-FC8C-4583-A402-E67F1FBD9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133350"/>
          <a:ext cx="1533525" cy="771525"/>
        </a:xfrm>
        <a:prstGeom prst="rect">
          <a:avLst/>
        </a:prstGeom>
        <a:noFill/>
        <a:ln>
          <a:noFill/>
        </a:ln>
      </xdr:spPr>
    </xdr:pic>
    <xdr:clientData/>
  </xdr:twoCellAnchor>
  <xdr:twoCellAnchor editAs="oneCell">
    <xdr:from>
      <xdr:col>4</xdr:col>
      <xdr:colOff>676275</xdr:colOff>
      <xdr:row>0</xdr:row>
      <xdr:rowOff>361949</xdr:rowOff>
    </xdr:from>
    <xdr:to>
      <xdr:col>5</xdr:col>
      <xdr:colOff>831215</xdr:colOff>
      <xdr:row>1</xdr:row>
      <xdr:rowOff>457199</xdr:rowOff>
    </xdr:to>
    <xdr:pic>
      <xdr:nvPicPr>
        <xdr:cNvPr id="6" name="Image 5">
          <a:extLst>
            <a:ext uri="{FF2B5EF4-FFF2-40B4-BE49-F238E27FC236}">
              <a16:creationId xmlns:a16="http://schemas.microsoft.com/office/drawing/2014/main" id="{BB87AD8F-974E-456B-A1B9-4EC2422D0B5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0550" y="361949"/>
          <a:ext cx="1707515" cy="561975"/>
        </a:xfrm>
        <a:prstGeom prst="rect">
          <a:avLst/>
        </a:prstGeom>
        <a:noFill/>
        <a:ln>
          <a:noFill/>
        </a:ln>
      </xdr:spPr>
    </xdr:pic>
    <xdr:clientData/>
  </xdr:twoCellAnchor>
  <xdr:twoCellAnchor editAs="oneCell">
    <xdr:from>
      <xdr:col>0</xdr:col>
      <xdr:colOff>257175</xdr:colOff>
      <xdr:row>0</xdr:row>
      <xdr:rowOff>180975</xdr:rowOff>
    </xdr:from>
    <xdr:to>
      <xdr:col>0</xdr:col>
      <xdr:colOff>1038225</xdr:colOff>
      <xdr:row>1</xdr:row>
      <xdr:rowOff>476741</xdr:rowOff>
    </xdr:to>
    <xdr:pic>
      <xdr:nvPicPr>
        <xdr:cNvPr id="7" name="Image 6">
          <a:extLst>
            <a:ext uri="{FF2B5EF4-FFF2-40B4-BE49-F238E27FC236}">
              <a16:creationId xmlns:a16="http://schemas.microsoft.com/office/drawing/2014/main" id="{29D07CAC-2BA2-4DB9-94BB-6942288F60A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0455" r="17424"/>
        <a:stretch/>
      </xdr:blipFill>
      <xdr:spPr>
        <a:xfrm>
          <a:off x="257175" y="180975"/>
          <a:ext cx="781050" cy="762491"/>
        </a:xfrm>
        <a:prstGeom prst="rect">
          <a:avLst/>
        </a:prstGeom>
      </xdr:spPr>
    </xdr:pic>
    <xdr:clientData/>
  </xdr:twoCellAnchor>
  <xdr:twoCellAnchor>
    <xdr:from>
      <xdr:col>0</xdr:col>
      <xdr:colOff>1152525</xdr:colOff>
      <xdr:row>0</xdr:row>
      <xdr:rowOff>152400</xdr:rowOff>
    </xdr:from>
    <xdr:to>
      <xdr:col>0</xdr:col>
      <xdr:colOff>1162050</xdr:colOff>
      <xdr:row>1</xdr:row>
      <xdr:rowOff>504825</xdr:rowOff>
    </xdr:to>
    <xdr:cxnSp macro="">
      <xdr:nvCxnSpPr>
        <xdr:cNvPr id="9" name="Connecteur droit 8">
          <a:extLst>
            <a:ext uri="{FF2B5EF4-FFF2-40B4-BE49-F238E27FC236}">
              <a16:creationId xmlns:a16="http://schemas.microsoft.com/office/drawing/2014/main" id="{64C0A141-ECA3-4BD5-8DC8-828AFFB6F6B6}"/>
            </a:ext>
          </a:extLst>
        </xdr:cNvPr>
        <xdr:cNvCxnSpPr/>
      </xdr:nvCxnSpPr>
      <xdr:spPr>
        <a:xfrm flipH="1">
          <a:off x="1152525" y="152400"/>
          <a:ext cx="9525" cy="819150"/>
        </a:xfrm>
        <a:prstGeom prst="line">
          <a:avLst/>
        </a:prstGeom>
        <a:ln>
          <a:solidFill>
            <a:srgbClr val="8EC034"/>
          </a:solidFill>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5</xdr:col>
      <xdr:colOff>19050</xdr:colOff>
      <xdr:row>11</xdr:row>
      <xdr:rowOff>38101</xdr:rowOff>
    </xdr:from>
    <xdr:to>
      <xdr:col>5</xdr:col>
      <xdr:colOff>1200150</xdr:colOff>
      <xdr:row>11</xdr:row>
      <xdr:rowOff>390897</xdr:rowOff>
    </xdr:to>
    <xdr:pic>
      <xdr:nvPicPr>
        <xdr:cNvPr id="10" name="Image 9">
          <a:extLst>
            <a:ext uri="{FF2B5EF4-FFF2-40B4-BE49-F238E27FC236}">
              <a16:creationId xmlns:a16="http://schemas.microsoft.com/office/drawing/2014/main" id="{CDCCF559-6EE3-4562-B0A6-FA4F678887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05900" y="7362826"/>
          <a:ext cx="1181100" cy="3527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704851</xdr:colOff>
      <xdr:row>0</xdr:row>
      <xdr:rowOff>38101</xdr:rowOff>
    </xdr:from>
    <xdr:to>
      <xdr:col>1</xdr:col>
      <xdr:colOff>752476</xdr:colOff>
      <xdr:row>0</xdr:row>
      <xdr:rowOff>400051</xdr:rowOff>
    </xdr:to>
    <xdr:pic>
      <xdr:nvPicPr>
        <xdr:cNvPr id="2" name="Image 1">
          <a:extLst>
            <a:ext uri="{FF2B5EF4-FFF2-40B4-BE49-F238E27FC236}">
              <a16:creationId xmlns:a16="http://schemas.microsoft.com/office/drawing/2014/main" id="{EC57E041-8FD6-45F0-A20E-BC3424EA14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1"/>
          <a:ext cx="857250" cy="361950"/>
        </a:xfrm>
        <a:prstGeom prst="rect">
          <a:avLst/>
        </a:prstGeom>
        <a:noFill/>
        <a:ln>
          <a:noFill/>
        </a:ln>
      </xdr:spPr>
    </xdr:pic>
    <xdr:clientData/>
  </xdr:twoCellAnchor>
  <xdr:twoCellAnchor editAs="oneCell">
    <xdr:from>
      <xdr:col>0</xdr:col>
      <xdr:colOff>123825</xdr:colOff>
      <xdr:row>0</xdr:row>
      <xdr:rowOff>28576</xdr:rowOff>
    </xdr:from>
    <xdr:to>
      <xdr:col>0</xdr:col>
      <xdr:colOff>560436</xdr:colOff>
      <xdr:row>0</xdr:row>
      <xdr:rowOff>454812</xdr:rowOff>
    </xdr:to>
    <xdr:pic>
      <xdr:nvPicPr>
        <xdr:cNvPr id="3" name="Image 2">
          <a:extLst>
            <a:ext uri="{FF2B5EF4-FFF2-40B4-BE49-F238E27FC236}">
              <a16:creationId xmlns:a16="http://schemas.microsoft.com/office/drawing/2014/main" id="{DA42933C-6911-41E3-BF6E-37CCDB633CE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55" r="17424"/>
        <a:stretch/>
      </xdr:blipFill>
      <xdr:spPr>
        <a:xfrm>
          <a:off x="123825" y="28576"/>
          <a:ext cx="436611" cy="426236"/>
        </a:xfrm>
        <a:prstGeom prst="rect">
          <a:avLst/>
        </a:prstGeom>
      </xdr:spPr>
    </xdr:pic>
    <xdr:clientData/>
  </xdr:twoCellAnchor>
  <xdr:twoCellAnchor>
    <xdr:from>
      <xdr:col>0</xdr:col>
      <xdr:colOff>628264</xdr:colOff>
      <xdr:row>0</xdr:row>
      <xdr:rowOff>66675</xdr:rowOff>
    </xdr:from>
    <xdr:to>
      <xdr:col>0</xdr:col>
      <xdr:colOff>628652</xdr:colOff>
      <xdr:row>0</xdr:row>
      <xdr:rowOff>450967</xdr:rowOff>
    </xdr:to>
    <xdr:cxnSp macro="">
      <xdr:nvCxnSpPr>
        <xdr:cNvPr id="4" name="Connecteur droit 3">
          <a:extLst>
            <a:ext uri="{FF2B5EF4-FFF2-40B4-BE49-F238E27FC236}">
              <a16:creationId xmlns:a16="http://schemas.microsoft.com/office/drawing/2014/main" id="{9CE8860F-87CD-4D60-A8E2-6CAA4B3FFE1F}"/>
            </a:ext>
          </a:extLst>
        </xdr:cNvPr>
        <xdr:cNvCxnSpPr/>
      </xdr:nvCxnSpPr>
      <xdr:spPr>
        <a:xfrm flipH="1">
          <a:off x="628264" y="66675"/>
          <a:ext cx="388" cy="384292"/>
        </a:xfrm>
        <a:prstGeom prst="line">
          <a:avLst/>
        </a:prstGeom>
        <a:ln>
          <a:solidFill>
            <a:srgbClr val="8EC034"/>
          </a:solidFill>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5</xdr:col>
      <xdr:colOff>685801</xdr:colOff>
      <xdr:row>0</xdr:row>
      <xdr:rowOff>104775</xdr:rowOff>
    </xdr:from>
    <xdr:to>
      <xdr:col>6</xdr:col>
      <xdr:colOff>542925</xdr:colOff>
      <xdr:row>0</xdr:row>
      <xdr:rowOff>381000</xdr:rowOff>
    </xdr:to>
    <xdr:pic>
      <xdr:nvPicPr>
        <xdr:cNvPr id="6" name="Image 5">
          <a:extLst>
            <a:ext uri="{FF2B5EF4-FFF2-40B4-BE49-F238E27FC236}">
              <a16:creationId xmlns:a16="http://schemas.microsoft.com/office/drawing/2014/main" id="{E92C7909-26C2-4472-A115-9766318151C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44251" y="104775"/>
          <a:ext cx="952499" cy="276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628651</xdr:colOff>
      <xdr:row>0</xdr:row>
      <xdr:rowOff>19050</xdr:rowOff>
    </xdr:from>
    <xdr:to>
      <xdr:col>1</xdr:col>
      <xdr:colOff>676276</xdr:colOff>
      <xdr:row>0</xdr:row>
      <xdr:rowOff>381000</xdr:rowOff>
    </xdr:to>
    <xdr:pic>
      <xdr:nvPicPr>
        <xdr:cNvPr id="6" name="Image 5">
          <a:extLst>
            <a:ext uri="{FF2B5EF4-FFF2-40B4-BE49-F238E27FC236}">
              <a16:creationId xmlns:a16="http://schemas.microsoft.com/office/drawing/2014/main" id="{53970D29-0947-4E5B-925D-A7DB8A2577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1" y="19050"/>
          <a:ext cx="857250" cy="361950"/>
        </a:xfrm>
        <a:prstGeom prst="rect">
          <a:avLst/>
        </a:prstGeom>
        <a:noFill/>
        <a:ln>
          <a:noFill/>
        </a:ln>
      </xdr:spPr>
    </xdr:pic>
    <xdr:clientData/>
  </xdr:twoCellAnchor>
  <xdr:twoCellAnchor editAs="oneCell">
    <xdr:from>
      <xdr:col>0</xdr:col>
      <xdr:colOff>47625</xdr:colOff>
      <xdr:row>0</xdr:row>
      <xdr:rowOff>9525</xdr:rowOff>
    </xdr:from>
    <xdr:to>
      <xdr:col>0</xdr:col>
      <xdr:colOff>484236</xdr:colOff>
      <xdr:row>0</xdr:row>
      <xdr:rowOff>435761</xdr:rowOff>
    </xdr:to>
    <xdr:pic>
      <xdr:nvPicPr>
        <xdr:cNvPr id="7" name="Image 6">
          <a:extLst>
            <a:ext uri="{FF2B5EF4-FFF2-40B4-BE49-F238E27FC236}">
              <a16:creationId xmlns:a16="http://schemas.microsoft.com/office/drawing/2014/main" id="{46960F46-C8C3-4F3D-8B94-7960DA66197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55" r="17424"/>
        <a:stretch/>
      </xdr:blipFill>
      <xdr:spPr>
        <a:xfrm>
          <a:off x="47625" y="9525"/>
          <a:ext cx="436611" cy="426236"/>
        </a:xfrm>
        <a:prstGeom prst="rect">
          <a:avLst/>
        </a:prstGeom>
      </xdr:spPr>
    </xdr:pic>
    <xdr:clientData/>
  </xdr:twoCellAnchor>
  <xdr:twoCellAnchor>
    <xdr:from>
      <xdr:col>0</xdr:col>
      <xdr:colOff>552064</xdr:colOff>
      <xdr:row>0</xdr:row>
      <xdr:rowOff>47624</xdr:rowOff>
    </xdr:from>
    <xdr:to>
      <xdr:col>0</xdr:col>
      <xdr:colOff>552452</xdr:colOff>
      <xdr:row>0</xdr:row>
      <xdr:rowOff>431916</xdr:rowOff>
    </xdr:to>
    <xdr:cxnSp macro="">
      <xdr:nvCxnSpPr>
        <xdr:cNvPr id="8" name="Connecteur droit 7">
          <a:extLst>
            <a:ext uri="{FF2B5EF4-FFF2-40B4-BE49-F238E27FC236}">
              <a16:creationId xmlns:a16="http://schemas.microsoft.com/office/drawing/2014/main" id="{23F82233-C5CC-4E06-B45A-FEC79F786E61}"/>
            </a:ext>
          </a:extLst>
        </xdr:cNvPr>
        <xdr:cNvCxnSpPr/>
      </xdr:nvCxnSpPr>
      <xdr:spPr>
        <a:xfrm flipH="1">
          <a:off x="552064" y="47624"/>
          <a:ext cx="388" cy="384292"/>
        </a:xfrm>
        <a:prstGeom prst="line">
          <a:avLst/>
        </a:prstGeom>
        <a:ln>
          <a:solidFill>
            <a:srgbClr val="8EC034"/>
          </a:solidFill>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4</xdr:col>
      <xdr:colOff>981076</xdr:colOff>
      <xdr:row>0</xdr:row>
      <xdr:rowOff>85724</xdr:rowOff>
    </xdr:from>
    <xdr:to>
      <xdr:col>5</xdr:col>
      <xdr:colOff>838200</xdr:colOff>
      <xdr:row>0</xdr:row>
      <xdr:rowOff>361949</xdr:rowOff>
    </xdr:to>
    <xdr:pic>
      <xdr:nvPicPr>
        <xdr:cNvPr id="9" name="Image 8">
          <a:extLst>
            <a:ext uri="{FF2B5EF4-FFF2-40B4-BE49-F238E27FC236}">
              <a16:creationId xmlns:a16="http://schemas.microsoft.com/office/drawing/2014/main" id="{92C19500-6F56-4EC4-8273-3C7E5A3CECE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68051" y="85724"/>
          <a:ext cx="952499" cy="2762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647701</xdr:colOff>
      <xdr:row>0</xdr:row>
      <xdr:rowOff>47625</xdr:rowOff>
    </xdr:from>
    <xdr:to>
      <xdr:col>1</xdr:col>
      <xdr:colOff>742951</xdr:colOff>
      <xdr:row>0</xdr:row>
      <xdr:rowOff>409575</xdr:rowOff>
    </xdr:to>
    <xdr:pic>
      <xdr:nvPicPr>
        <xdr:cNvPr id="6" name="Image 5">
          <a:extLst>
            <a:ext uri="{FF2B5EF4-FFF2-40B4-BE49-F238E27FC236}">
              <a16:creationId xmlns:a16="http://schemas.microsoft.com/office/drawing/2014/main" id="{21E045DB-F228-4EF9-AF49-0911436D42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1" y="47625"/>
          <a:ext cx="857250" cy="361950"/>
        </a:xfrm>
        <a:prstGeom prst="rect">
          <a:avLst/>
        </a:prstGeom>
        <a:noFill/>
        <a:ln>
          <a:noFill/>
        </a:ln>
      </xdr:spPr>
    </xdr:pic>
    <xdr:clientData/>
  </xdr:twoCellAnchor>
  <xdr:twoCellAnchor editAs="oneCell">
    <xdr:from>
      <xdr:col>0</xdr:col>
      <xdr:colOff>66675</xdr:colOff>
      <xdr:row>0</xdr:row>
      <xdr:rowOff>38100</xdr:rowOff>
    </xdr:from>
    <xdr:to>
      <xdr:col>0</xdr:col>
      <xdr:colOff>503286</xdr:colOff>
      <xdr:row>0</xdr:row>
      <xdr:rowOff>464336</xdr:rowOff>
    </xdr:to>
    <xdr:pic>
      <xdr:nvPicPr>
        <xdr:cNvPr id="7" name="Image 6">
          <a:extLst>
            <a:ext uri="{FF2B5EF4-FFF2-40B4-BE49-F238E27FC236}">
              <a16:creationId xmlns:a16="http://schemas.microsoft.com/office/drawing/2014/main" id="{8C2BEC00-16CC-489F-A4B4-5104C236846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55" r="17424"/>
        <a:stretch/>
      </xdr:blipFill>
      <xdr:spPr>
        <a:xfrm>
          <a:off x="66675" y="38100"/>
          <a:ext cx="436611" cy="426236"/>
        </a:xfrm>
        <a:prstGeom prst="rect">
          <a:avLst/>
        </a:prstGeom>
      </xdr:spPr>
    </xdr:pic>
    <xdr:clientData/>
  </xdr:twoCellAnchor>
  <xdr:twoCellAnchor>
    <xdr:from>
      <xdr:col>0</xdr:col>
      <xdr:colOff>571114</xdr:colOff>
      <xdr:row>0</xdr:row>
      <xdr:rowOff>76199</xdr:rowOff>
    </xdr:from>
    <xdr:to>
      <xdr:col>0</xdr:col>
      <xdr:colOff>571502</xdr:colOff>
      <xdr:row>0</xdr:row>
      <xdr:rowOff>460491</xdr:rowOff>
    </xdr:to>
    <xdr:cxnSp macro="">
      <xdr:nvCxnSpPr>
        <xdr:cNvPr id="8" name="Connecteur droit 7">
          <a:extLst>
            <a:ext uri="{FF2B5EF4-FFF2-40B4-BE49-F238E27FC236}">
              <a16:creationId xmlns:a16="http://schemas.microsoft.com/office/drawing/2014/main" id="{4A0E5F1B-3416-47CF-89C0-B6E147CD030F}"/>
            </a:ext>
          </a:extLst>
        </xdr:cNvPr>
        <xdr:cNvCxnSpPr/>
      </xdr:nvCxnSpPr>
      <xdr:spPr>
        <a:xfrm flipH="1">
          <a:off x="571114" y="76199"/>
          <a:ext cx="388" cy="384292"/>
        </a:xfrm>
        <a:prstGeom prst="line">
          <a:avLst/>
        </a:prstGeom>
        <a:ln>
          <a:solidFill>
            <a:srgbClr val="8EC034"/>
          </a:solidFill>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4</xdr:col>
      <xdr:colOff>1019176</xdr:colOff>
      <xdr:row>0</xdr:row>
      <xdr:rowOff>123824</xdr:rowOff>
    </xdr:from>
    <xdr:to>
      <xdr:col>5</xdr:col>
      <xdr:colOff>876300</xdr:colOff>
      <xdr:row>0</xdr:row>
      <xdr:rowOff>400049</xdr:rowOff>
    </xdr:to>
    <xdr:pic>
      <xdr:nvPicPr>
        <xdr:cNvPr id="9" name="Image 8">
          <a:extLst>
            <a:ext uri="{FF2B5EF4-FFF2-40B4-BE49-F238E27FC236}">
              <a16:creationId xmlns:a16="http://schemas.microsoft.com/office/drawing/2014/main" id="{5F6420CB-F3D9-416D-9672-64B68ED912D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44076" y="123824"/>
          <a:ext cx="952499" cy="2762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638176</xdr:colOff>
      <xdr:row>0</xdr:row>
      <xdr:rowOff>38100</xdr:rowOff>
    </xdr:from>
    <xdr:to>
      <xdr:col>1</xdr:col>
      <xdr:colOff>733426</xdr:colOff>
      <xdr:row>0</xdr:row>
      <xdr:rowOff>400050</xdr:rowOff>
    </xdr:to>
    <xdr:pic>
      <xdr:nvPicPr>
        <xdr:cNvPr id="6" name="Image 5">
          <a:extLst>
            <a:ext uri="{FF2B5EF4-FFF2-40B4-BE49-F238E27FC236}">
              <a16:creationId xmlns:a16="http://schemas.microsoft.com/office/drawing/2014/main" id="{0F662B1C-C13A-489F-90E1-887CF3A0CE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6" y="38100"/>
          <a:ext cx="857250" cy="361950"/>
        </a:xfrm>
        <a:prstGeom prst="rect">
          <a:avLst/>
        </a:prstGeom>
        <a:noFill/>
        <a:ln>
          <a:noFill/>
        </a:ln>
      </xdr:spPr>
    </xdr:pic>
    <xdr:clientData/>
  </xdr:twoCellAnchor>
  <xdr:twoCellAnchor editAs="oneCell">
    <xdr:from>
      <xdr:col>0</xdr:col>
      <xdr:colOff>57150</xdr:colOff>
      <xdr:row>0</xdr:row>
      <xdr:rowOff>28575</xdr:rowOff>
    </xdr:from>
    <xdr:to>
      <xdr:col>0</xdr:col>
      <xdr:colOff>493761</xdr:colOff>
      <xdr:row>0</xdr:row>
      <xdr:rowOff>454811</xdr:rowOff>
    </xdr:to>
    <xdr:pic>
      <xdr:nvPicPr>
        <xdr:cNvPr id="7" name="Image 6">
          <a:extLst>
            <a:ext uri="{FF2B5EF4-FFF2-40B4-BE49-F238E27FC236}">
              <a16:creationId xmlns:a16="http://schemas.microsoft.com/office/drawing/2014/main" id="{8163F7B3-3718-4C2A-94D4-7C5084A3116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55" r="17424"/>
        <a:stretch/>
      </xdr:blipFill>
      <xdr:spPr>
        <a:xfrm>
          <a:off x="57150" y="28575"/>
          <a:ext cx="436611" cy="426236"/>
        </a:xfrm>
        <a:prstGeom prst="rect">
          <a:avLst/>
        </a:prstGeom>
      </xdr:spPr>
    </xdr:pic>
    <xdr:clientData/>
  </xdr:twoCellAnchor>
  <xdr:twoCellAnchor>
    <xdr:from>
      <xdr:col>0</xdr:col>
      <xdr:colOff>561589</xdr:colOff>
      <xdr:row>0</xdr:row>
      <xdr:rowOff>66674</xdr:rowOff>
    </xdr:from>
    <xdr:to>
      <xdr:col>0</xdr:col>
      <xdr:colOff>561977</xdr:colOff>
      <xdr:row>0</xdr:row>
      <xdr:rowOff>450966</xdr:rowOff>
    </xdr:to>
    <xdr:cxnSp macro="">
      <xdr:nvCxnSpPr>
        <xdr:cNvPr id="8" name="Connecteur droit 7">
          <a:extLst>
            <a:ext uri="{FF2B5EF4-FFF2-40B4-BE49-F238E27FC236}">
              <a16:creationId xmlns:a16="http://schemas.microsoft.com/office/drawing/2014/main" id="{1D859DD7-4F3C-46C3-8876-C2EF50A242F5}"/>
            </a:ext>
          </a:extLst>
        </xdr:cNvPr>
        <xdr:cNvCxnSpPr/>
      </xdr:nvCxnSpPr>
      <xdr:spPr>
        <a:xfrm flipH="1">
          <a:off x="561589" y="66674"/>
          <a:ext cx="388" cy="384292"/>
        </a:xfrm>
        <a:prstGeom prst="line">
          <a:avLst/>
        </a:prstGeom>
        <a:ln>
          <a:solidFill>
            <a:srgbClr val="8EC034"/>
          </a:solidFill>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5</xdr:col>
      <xdr:colOff>647701</xdr:colOff>
      <xdr:row>0</xdr:row>
      <xdr:rowOff>76199</xdr:rowOff>
    </xdr:from>
    <xdr:to>
      <xdr:col>6</xdr:col>
      <xdr:colOff>504825</xdr:colOff>
      <xdr:row>0</xdr:row>
      <xdr:rowOff>352424</xdr:rowOff>
    </xdr:to>
    <xdr:pic>
      <xdr:nvPicPr>
        <xdr:cNvPr id="9" name="Image 8">
          <a:extLst>
            <a:ext uri="{FF2B5EF4-FFF2-40B4-BE49-F238E27FC236}">
              <a16:creationId xmlns:a16="http://schemas.microsoft.com/office/drawing/2014/main" id="{5145B087-9AB5-42B7-88A2-CAF7AD93110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86901" y="76199"/>
          <a:ext cx="952499" cy="2762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666751</xdr:colOff>
      <xdr:row>0</xdr:row>
      <xdr:rowOff>9525</xdr:rowOff>
    </xdr:from>
    <xdr:to>
      <xdr:col>1</xdr:col>
      <xdr:colOff>762001</xdr:colOff>
      <xdr:row>0</xdr:row>
      <xdr:rowOff>371475</xdr:rowOff>
    </xdr:to>
    <xdr:pic>
      <xdr:nvPicPr>
        <xdr:cNvPr id="6" name="Image 5">
          <a:extLst>
            <a:ext uri="{FF2B5EF4-FFF2-40B4-BE49-F238E27FC236}">
              <a16:creationId xmlns:a16="http://schemas.microsoft.com/office/drawing/2014/main" id="{A7690AEA-B019-490C-AA10-4A0F6047BD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1" y="9525"/>
          <a:ext cx="857250" cy="361950"/>
        </a:xfrm>
        <a:prstGeom prst="rect">
          <a:avLst/>
        </a:prstGeom>
        <a:noFill/>
        <a:ln>
          <a:noFill/>
        </a:ln>
      </xdr:spPr>
    </xdr:pic>
    <xdr:clientData/>
  </xdr:twoCellAnchor>
  <xdr:twoCellAnchor editAs="oneCell">
    <xdr:from>
      <xdr:col>0</xdr:col>
      <xdr:colOff>85725</xdr:colOff>
      <xdr:row>0</xdr:row>
      <xdr:rowOff>0</xdr:rowOff>
    </xdr:from>
    <xdr:to>
      <xdr:col>0</xdr:col>
      <xdr:colOff>522336</xdr:colOff>
      <xdr:row>0</xdr:row>
      <xdr:rowOff>426236</xdr:rowOff>
    </xdr:to>
    <xdr:pic>
      <xdr:nvPicPr>
        <xdr:cNvPr id="7" name="Image 6">
          <a:extLst>
            <a:ext uri="{FF2B5EF4-FFF2-40B4-BE49-F238E27FC236}">
              <a16:creationId xmlns:a16="http://schemas.microsoft.com/office/drawing/2014/main" id="{B4D34ED3-B3F0-4945-9CE9-E6D6ECB7547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55" r="17424"/>
        <a:stretch/>
      </xdr:blipFill>
      <xdr:spPr>
        <a:xfrm>
          <a:off x="85725" y="0"/>
          <a:ext cx="436611" cy="426236"/>
        </a:xfrm>
        <a:prstGeom prst="rect">
          <a:avLst/>
        </a:prstGeom>
      </xdr:spPr>
    </xdr:pic>
    <xdr:clientData/>
  </xdr:twoCellAnchor>
  <xdr:twoCellAnchor>
    <xdr:from>
      <xdr:col>0</xdr:col>
      <xdr:colOff>590164</xdr:colOff>
      <xdr:row>0</xdr:row>
      <xdr:rowOff>38099</xdr:rowOff>
    </xdr:from>
    <xdr:to>
      <xdr:col>0</xdr:col>
      <xdr:colOff>590552</xdr:colOff>
      <xdr:row>0</xdr:row>
      <xdr:rowOff>422391</xdr:rowOff>
    </xdr:to>
    <xdr:cxnSp macro="">
      <xdr:nvCxnSpPr>
        <xdr:cNvPr id="8" name="Connecteur droit 7">
          <a:extLst>
            <a:ext uri="{FF2B5EF4-FFF2-40B4-BE49-F238E27FC236}">
              <a16:creationId xmlns:a16="http://schemas.microsoft.com/office/drawing/2014/main" id="{3F5554FB-E41F-4F2A-9AC6-AFD6C533EE45}"/>
            </a:ext>
          </a:extLst>
        </xdr:cNvPr>
        <xdr:cNvCxnSpPr/>
      </xdr:nvCxnSpPr>
      <xdr:spPr>
        <a:xfrm flipH="1">
          <a:off x="590164" y="38099"/>
          <a:ext cx="388" cy="384292"/>
        </a:xfrm>
        <a:prstGeom prst="line">
          <a:avLst/>
        </a:prstGeom>
        <a:ln>
          <a:solidFill>
            <a:srgbClr val="8EC034"/>
          </a:solidFill>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5</xdr:col>
      <xdr:colOff>514351</xdr:colOff>
      <xdr:row>0</xdr:row>
      <xdr:rowOff>76199</xdr:rowOff>
    </xdr:from>
    <xdr:to>
      <xdr:col>6</xdr:col>
      <xdr:colOff>371475</xdr:colOff>
      <xdr:row>0</xdr:row>
      <xdr:rowOff>352424</xdr:rowOff>
    </xdr:to>
    <xdr:pic>
      <xdr:nvPicPr>
        <xdr:cNvPr id="9" name="Image 8">
          <a:extLst>
            <a:ext uri="{FF2B5EF4-FFF2-40B4-BE49-F238E27FC236}">
              <a16:creationId xmlns:a16="http://schemas.microsoft.com/office/drawing/2014/main" id="{AE82C8F1-841D-4F9C-BADF-542253211A2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86976" y="76199"/>
          <a:ext cx="952499" cy="2762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581026</xdr:colOff>
      <xdr:row>0</xdr:row>
      <xdr:rowOff>9525</xdr:rowOff>
    </xdr:from>
    <xdr:to>
      <xdr:col>1</xdr:col>
      <xdr:colOff>676276</xdr:colOff>
      <xdr:row>0</xdr:row>
      <xdr:rowOff>371475</xdr:rowOff>
    </xdr:to>
    <xdr:pic>
      <xdr:nvPicPr>
        <xdr:cNvPr id="6" name="Image 5">
          <a:extLst>
            <a:ext uri="{FF2B5EF4-FFF2-40B4-BE49-F238E27FC236}">
              <a16:creationId xmlns:a16="http://schemas.microsoft.com/office/drawing/2014/main" id="{B802E727-2775-4FD0-936C-5504B657A1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6" y="9525"/>
          <a:ext cx="857250" cy="361950"/>
        </a:xfrm>
        <a:prstGeom prst="rect">
          <a:avLst/>
        </a:prstGeom>
        <a:noFill/>
        <a:ln>
          <a:noFill/>
        </a:ln>
      </xdr:spPr>
    </xdr:pic>
    <xdr:clientData/>
  </xdr:twoCellAnchor>
  <xdr:twoCellAnchor editAs="oneCell">
    <xdr:from>
      <xdr:col>0</xdr:col>
      <xdr:colOff>0</xdr:colOff>
      <xdr:row>0</xdr:row>
      <xdr:rowOff>0</xdr:rowOff>
    </xdr:from>
    <xdr:to>
      <xdr:col>0</xdr:col>
      <xdr:colOff>436611</xdr:colOff>
      <xdr:row>0</xdr:row>
      <xdr:rowOff>426236</xdr:rowOff>
    </xdr:to>
    <xdr:pic>
      <xdr:nvPicPr>
        <xdr:cNvPr id="7" name="Image 6">
          <a:extLst>
            <a:ext uri="{FF2B5EF4-FFF2-40B4-BE49-F238E27FC236}">
              <a16:creationId xmlns:a16="http://schemas.microsoft.com/office/drawing/2014/main" id="{F1FFF63A-DC21-4B66-9DFB-DB81F9CCB97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55" r="17424"/>
        <a:stretch/>
      </xdr:blipFill>
      <xdr:spPr>
        <a:xfrm>
          <a:off x="0" y="0"/>
          <a:ext cx="436611" cy="426236"/>
        </a:xfrm>
        <a:prstGeom prst="rect">
          <a:avLst/>
        </a:prstGeom>
      </xdr:spPr>
    </xdr:pic>
    <xdr:clientData/>
  </xdr:twoCellAnchor>
  <xdr:twoCellAnchor>
    <xdr:from>
      <xdr:col>0</xdr:col>
      <xdr:colOff>504439</xdr:colOff>
      <xdr:row>0</xdr:row>
      <xdr:rowOff>38099</xdr:rowOff>
    </xdr:from>
    <xdr:to>
      <xdr:col>0</xdr:col>
      <xdr:colOff>504827</xdr:colOff>
      <xdr:row>0</xdr:row>
      <xdr:rowOff>422391</xdr:rowOff>
    </xdr:to>
    <xdr:cxnSp macro="">
      <xdr:nvCxnSpPr>
        <xdr:cNvPr id="8" name="Connecteur droit 7">
          <a:extLst>
            <a:ext uri="{FF2B5EF4-FFF2-40B4-BE49-F238E27FC236}">
              <a16:creationId xmlns:a16="http://schemas.microsoft.com/office/drawing/2014/main" id="{DA21DDB3-87CC-4A2A-9BCE-FD940D652CDB}"/>
            </a:ext>
          </a:extLst>
        </xdr:cNvPr>
        <xdr:cNvCxnSpPr/>
      </xdr:nvCxnSpPr>
      <xdr:spPr>
        <a:xfrm flipH="1">
          <a:off x="504439" y="38099"/>
          <a:ext cx="388" cy="384292"/>
        </a:xfrm>
        <a:prstGeom prst="line">
          <a:avLst/>
        </a:prstGeom>
        <a:ln>
          <a:solidFill>
            <a:srgbClr val="8EC034"/>
          </a:solidFill>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5</xdr:col>
      <xdr:colOff>1</xdr:colOff>
      <xdr:row>0</xdr:row>
      <xdr:rowOff>114299</xdr:rowOff>
    </xdr:from>
    <xdr:to>
      <xdr:col>5</xdr:col>
      <xdr:colOff>952500</xdr:colOff>
      <xdr:row>0</xdr:row>
      <xdr:rowOff>390524</xdr:rowOff>
    </xdr:to>
    <xdr:pic>
      <xdr:nvPicPr>
        <xdr:cNvPr id="9" name="Image 8">
          <a:extLst>
            <a:ext uri="{FF2B5EF4-FFF2-40B4-BE49-F238E27FC236}">
              <a16:creationId xmlns:a16="http://schemas.microsoft.com/office/drawing/2014/main" id="{7B62608F-E795-4E39-8145-EF4E285C7E9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63101" y="114299"/>
          <a:ext cx="952499" cy="2762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581026</xdr:colOff>
      <xdr:row>0</xdr:row>
      <xdr:rowOff>9525</xdr:rowOff>
    </xdr:from>
    <xdr:to>
      <xdr:col>1</xdr:col>
      <xdr:colOff>676276</xdr:colOff>
      <xdr:row>0</xdr:row>
      <xdr:rowOff>371475</xdr:rowOff>
    </xdr:to>
    <xdr:pic>
      <xdr:nvPicPr>
        <xdr:cNvPr id="6" name="Image 5">
          <a:extLst>
            <a:ext uri="{FF2B5EF4-FFF2-40B4-BE49-F238E27FC236}">
              <a16:creationId xmlns:a16="http://schemas.microsoft.com/office/drawing/2014/main" id="{61C08D8D-EC1F-4880-850E-7D956B1F1C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6" y="9525"/>
          <a:ext cx="857250" cy="361950"/>
        </a:xfrm>
        <a:prstGeom prst="rect">
          <a:avLst/>
        </a:prstGeom>
        <a:noFill/>
        <a:ln>
          <a:noFill/>
        </a:ln>
      </xdr:spPr>
    </xdr:pic>
    <xdr:clientData/>
  </xdr:twoCellAnchor>
  <xdr:twoCellAnchor editAs="oneCell">
    <xdr:from>
      <xdr:col>0</xdr:col>
      <xdr:colOff>0</xdr:colOff>
      <xdr:row>0</xdr:row>
      <xdr:rowOff>0</xdr:rowOff>
    </xdr:from>
    <xdr:to>
      <xdr:col>0</xdr:col>
      <xdr:colOff>436611</xdr:colOff>
      <xdr:row>0</xdr:row>
      <xdr:rowOff>426236</xdr:rowOff>
    </xdr:to>
    <xdr:pic>
      <xdr:nvPicPr>
        <xdr:cNvPr id="7" name="Image 6">
          <a:extLst>
            <a:ext uri="{FF2B5EF4-FFF2-40B4-BE49-F238E27FC236}">
              <a16:creationId xmlns:a16="http://schemas.microsoft.com/office/drawing/2014/main" id="{A7B261FE-3CB1-4C30-9FAF-BB3C02A9E14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55" r="17424"/>
        <a:stretch/>
      </xdr:blipFill>
      <xdr:spPr>
        <a:xfrm>
          <a:off x="0" y="0"/>
          <a:ext cx="436611" cy="426236"/>
        </a:xfrm>
        <a:prstGeom prst="rect">
          <a:avLst/>
        </a:prstGeom>
      </xdr:spPr>
    </xdr:pic>
    <xdr:clientData/>
  </xdr:twoCellAnchor>
  <xdr:twoCellAnchor>
    <xdr:from>
      <xdr:col>0</xdr:col>
      <xdr:colOff>504439</xdr:colOff>
      <xdr:row>0</xdr:row>
      <xdr:rowOff>38099</xdr:rowOff>
    </xdr:from>
    <xdr:to>
      <xdr:col>0</xdr:col>
      <xdr:colOff>504827</xdr:colOff>
      <xdr:row>0</xdr:row>
      <xdr:rowOff>422391</xdr:rowOff>
    </xdr:to>
    <xdr:cxnSp macro="">
      <xdr:nvCxnSpPr>
        <xdr:cNvPr id="8" name="Connecteur droit 7">
          <a:extLst>
            <a:ext uri="{FF2B5EF4-FFF2-40B4-BE49-F238E27FC236}">
              <a16:creationId xmlns:a16="http://schemas.microsoft.com/office/drawing/2014/main" id="{E2364191-4960-4F7B-9461-1194E75A588C}"/>
            </a:ext>
          </a:extLst>
        </xdr:cNvPr>
        <xdr:cNvCxnSpPr/>
      </xdr:nvCxnSpPr>
      <xdr:spPr>
        <a:xfrm flipH="1">
          <a:off x="504439" y="38099"/>
          <a:ext cx="388" cy="384292"/>
        </a:xfrm>
        <a:prstGeom prst="line">
          <a:avLst/>
        </a:prstGeom>
        <a:ln>
          <a:solidFill>
            <a:srgbClr val="8EC034"/>
          </a:solidFill>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4</xdr:col>
      <xdr:colOff>1038226</xdr:colOff>
      <xdr:row>0</xdr:row>
      <xdr:rowOff>104774</xdr:rowOff>
    </xdr:from>
    <xdr:to>
      <xdr:col>5</xdr:col>
      <xdr:colOff>895350</xdr:colOff>
      <xdr:row>0</xdr:row>
      <xdr:rowOff>380999</xdr:rowOff>
    </xdr:to>
    <xdr:pic>
      <xdr:nvPicPr>
        <xdr:cNvPr id="9" name="Image 8">
          <a:extLst>
            <a:ext uri="{FF2B5EF4-FFF2-40B4-BE49-F238E27FC236}">
              <a16:creationId xmlns:a16="http://schemas.microsoft.com/office/drawing/2014/main" id="{2588DBEA-175E-4501-8193-0DAED04574C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53551" y="104774"/>
          <a:ext cx="952499" cy="2762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295275</xdr:colOff>
      <xdr:row>16</xdr:row>
      <xdr:rowOff>166687</xdr:rowOff>
    </xdr:from>
    <xdr:to>
      <xdr:col>12</xdr:col>
      <xdr:colOff>581025</xdr:colOff>
      <xdr:row>39</xdr:row>
      <xdr:rowOff>1</xdr:rowOff>
    </xdr:to>
    <xdr:graphicFrame macro="">
      <xdr:nvGraphicFramePr>
        <xdr:cNvPr id="2" name="Graphique 1">
          <a:extLst>
            <a:ext uri="{FF2B5EF4-FFF2-40B4-BE49-F238E27FC236}">
              <a16:creationId xmlns:a16="http://schemas.microsoft.com/office/drawing/2014/main" id="{1E270491-7BC4-4516-8FE9-56A51D50BC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209550</xdr:colOff>
      <xdr:row>50</xdr:row>
      <xdr:rowOff>176211</xdr:rowOff>
    </xdr:from>
    <xdr:to>
      <xdr:col>12</xdr:col>
      <xdr:colOff>476250</xdr:colOff>
      <xdr:row>67</xdr:row>
      <xdr:rowOff>47624</xdr:rowOff>
    </xdr:to>
    <xdr:graphicFrame macro="">
      <xdr:nvGraphicFramePr>
        <xdr:cNvPr id="3" name="Graphique 2">
          <a:extLst>
            <a:ext uri="{FF2B5EF4-FFF2-40B4-BE49-F238E27FC236}">
              <a16:creationId xmlns:a16="http://schemas.microsoft.com/office/drawing/2014/main" id="{E61827C4-95DC-4312-8AE2-F9B49C3223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704851</xdr:colOff>
      <xdr:row>0</xdr:row>
      <xdr:rowOff>9525</xdr:rowOff>
    </xdr:from>
    <xdr:to>
      <xdr:col>2</xdr:col>
      <xdr:colOff>733426</xdr:colOff>
      <xdr:row>0</xdr:row>
      <xdr:rowOff>371475</xdr:rowOff>
    </xdr:to>
    <xdr:pic>
      <xdr:nvPicPr>
        <xdr:cNvPr id="8" name="Image 7">
          <a:extLst>
            <a:ext uri="{FF2B5EF4-FFF2-40B4-BE49-F238E27FC236}">
              <a16:creationId xmlns:a16="http://schemas.microsoft.com/office/drawing/2014/main" id="{B17265CF-69D0-4960-9FA8-14E7C3B05D8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3926" y="9525"/>
          <a:ext cx="857250" cy="361950"/>
        </a:xfrm>
        <a:prstGeom prst="rect">
          <a:avLst/>
        </a:prstGeom>
        <a:noFill/>
        <a:ln>
          <a:noFill/>
        </a:ln>
      </xdr:spPr>
    </xdr:pic>
    <xdr:clientData/>
  </xdr:twoCellAnchor>
  <xdr:twoCellAnchor editAs="oneCell">
    <xdr:from>
      <xdr:col>1</xdr:col>
      <xdr:colOff>123825</xdr:colOff>
      <xdr:row>0</xdr:row>
      <xdr:rowOff>0</xdr:rowOff>
    </xdr:from>
    <xdr:to>
      <xdr:col>1</xdr:col>
      <xdr:colOff>560436</xdr:colOff>
      <xdr:row>0</xdr:row>
      <xdr:rowOff>426236</xdr:rowOff>
    </xdr:to>
    <xdr:pic>
      <xdr:nvPicPr>
        <xdr:cNvPr id="9" name="Image 8">
          <a:extLst>
            <a:ext uri="{FF2B5EF4-FFF2-40B4-BE49-F238E27FC236}">
              <a16:creationId xmlns:a16="http://schemas.microsoft.com/office/drawing/2014/main" id="{BD2F8229-ABAC-4805-A34B-CCE4FBB8F508}"/>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0455" r="17424"/>
        <a:stretch/>
      </xdr:blipFill>
      <xdr:spPr>
        <a:xfrm>
          <a:off x="342900" y="0"/>
          <a:ext cx="436611" cy="426236"/>
        </a:xfrm>
        <a:prstGeom prst="rect">
          <a:avLst/>
        </a:prstGeom>
      </xdr:spPr>
    </xdr:pic>
    <xdr:clientData/>
  </xdr:twoCellAnchor>
  <xdr:twoCellAnchor>
    <xdr:from>
      <xdr:col>1</xdr:col>
      <xdr:colOff>628264</xdr:colOff>
      <xdr:row>0</xdr:row>
      <xdr:rowOff>38099</xdr:rowOff>
    </xdr:from>
    <xdr:to>
      <xdr:col>1</xdr:col>
      <xdr:colOff>628652</xdr:colOff>
      <xdr:row>0</xdr:row>
      <xdr:rowOff>422391</xdr:rowOff>
    </xdr:to>
    <xdr:cxnSp macro="">
      <xdr:nvCxnSpPr>
        <xdr:cNvPr id="10" name="Connecteur droit 9">
          <a:extLst>
            <a:ext uri="{FF2B5EF4-FFF2-40B4-BE49-F238E27FC236}">
              <a16:creationId xmlns:a16="http://schemas.microsoft.com/office/drawing/2014/main" id="{6ABBCB2A-6995-4DB5-BC93-C7508A5FC7CA}"/>
            </a:ext>
          </a:extLst>
        </xdr:cNvPr>
        <xdr:cNvCxnSpPr/>
      </xdr:nvCxnSpPr>
      <xdr:spPr>
        <a:xfrm flipH="1">
          <a:off x="847339" y="38099"/>
          <a:ext cx="388" cy="384292"/>
        </a:xfrm>
        <a:prstGeom prst="line">
          <a:avLst/>
        </a:prstGeom>
        <a:ln>
          <a:solidFill>
            <a:srgbClr val="8EC034"/>
          </a:solidFill>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11</xdr:col>
      <xdr:colOff>466726</xdr:colOff>
      <xdr:row>0</xdr:row>
      <xdr:rowOff>104774</xdr:rowOff>
    </xdr:from>
    <xdr:to>
      <xdr:col>12</xdr:col>
      <xdr:colOff>657225</xdr:colOff>
      <xdr:row>0</xdr:row>
      <xdr:rowOff>380999</xdr:rowOff>
    </xdr:to>
    <xdr:pic>
      <xdr:nvPicPr>
        <xdr:cNvPr id="11" name="Image 10">
          <a:extLst>
            <a:ext uri="{FF2B5EF4-FFF2-40B4-BE49-F238E27FC236}">
              <a16:creationId xmlns:a16="http://schemas.microsoft.com/office/drawing/2014/main" id="{349D9AC2-C090-47CB-B81F-6D0C88DB5033}"/>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1" y="104774"/>
          <a:ext cx="952499" cy="27622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886F-139F-45E8-B295-FE18564140A7}">
  <sheetPr>
    <pageSetUpPr fitToPage="1"/>
  </sheetPr>
  <dimension ref="A1:F14"/>
  <sheetViews>
    <sheetView showGridLines="0" tabSelected="1" zoomScaleNormal="100" workbookViewId="0"/>
  </sheetViews>
  <sheetFormatPr baseColWidth="10" defaultRowHeight="15" x14ac:dyDescent="0.25"/>
  <cols>
    <col min="1" max="1" width="28.140625" customWidth="1"/>
    <col min="2" max="2" width="11.42578125" customWidth="1"/>
    <col min="3" max="3" width="13.5703125" customWidth="1"/>
    <col min="4" max="4" width="59.85546875" customWidth="1"/>
    <col min="5" max="5" width="23.28515625" customWidth="1"/>
    <col min="6" max="6" width="19.85546875" customWidth="1"/>
  </cols>
  <sheetData>
    <row r="1" spans="1:6" ht="36.75" customHeight="1" x14ac:dyDescent="0.25">
      <c r="A1" s="253"/>
      <c r="B1" s="215"/>
      <c r="C1" s="215"/>
      <c r="D1" s="284" t="s">
        <v>199</v>
      </c>
      <c r="E1" s="257"/>
      <c r="F1" s="254"/>
    </row>
    <row r="2" spans="1:6" ht="65.25" customHeight="1" thickBot="1" x14ac:dyDescent="0.3">
      <c r="A2" s="255"/>
      <c r="B2" s="258"/>
      <c r="C2" s="258"/>
      <c r="D2" s="285"/>
      <c r="E2" s="258"/>
      <c r="F2" s="256"/>
    </row>
    <row r="3" spans="1:6" ht="354" customHeight="1" thickBot="1" x14ac:dyDescent="0.3">
      <c r="A3" s="251" t="s">
        <v>27</v>
      </c>
      <c r="B3" s="289" t="s">
        <v>183</v>
      </c>
      <c r="C3" s="290"/>
      <c r="D3" s="290"/>
      <c r="E3" s="290"/>
      <c r="F3" s="291"/>
    </row>
    <row r="4" spans="1:6" x14ac:dyDescent="0.25">
      <c r="A4" s="292" t="s">
        <v>86</v>
      </c>
      <c r="B4" s="295" t="s">
        <v>87</v>
      </c>
      <c r="C4" s="295"/>
      <c r="D4" s="295"/>
      <c r="E4" s="234" t="s">
        <v>89</v>
      </c>
      <c r="F4" s="235" t="s">
        <v>178</v>
      </c>
    </row>
    <row r="5" spans="1:6" x14ac:dyDescent="0.25">
      <c r="A5" s="293"/>
      <c r="B5" s="296" t="s">
        <v>97</v>
      </c>
      <c r="C5" s="296"/>
      <c r="D5" s="296"/>
      <c r="E5" s="236" t="s">
        <v>96</v>
      </c>
      <c r="F5" s="237" t="s">
        <v>179</v>
      </c>
    </row>
    <row r="6" spans="1:6" x14ac:dyDescent="0.25">
      <c r="A6" s="293"/>
      <c r="B6" s="296" t="s">
        <v>72</v>
      </c>
      <c r="C6" s="296"/>
      <c r="D6" s="296"/>
      <c r="E6" s="238" t="s">
        <v>95</v>
      </c>
      <c r="F6" s="239" t="s">
        <v>180</v>
      </c>
    </row>
    <row r="7" spans="1:6" x14ac:dyDescent="0.25">
      <c r="A7" s="293"/>
      <c r="B7" s="296" t="s">
        <v>73</v>
      </c>
      <c r="C7" s="296"/>
      <c r="D7" s="296"/>
      <c r="E7" s="240" t="s">
        <v>91</v>
      </c>
      <c r="F7" s="252" t="s">
        <v>179</v>
      </c>
    </row>
    <row r="8" spans="1:6" x14ac:dyDescent="0.25">
      <c r="A8" s="293"/>
      <c r="B8" s="296" t="s">
        <v>23</v>
      </c>
      <c r="C8" s="296"/>
      <c r="D8" s="296"/>
      <c r="E8" s="241" t="s">
        <v>90</v>
      </c>
      <c r="F8" s="242" t="s">
        <v>181</v>
      </c>
    </row>
    <row r="9" spans="1:6" x14ac:dyDescent="0.25">
      <c r="A9" s="293"/>
      <c r="B9" s="296" t="s">
        <v>24</v>
      </c>
      <c r="C9" s="296"/>
      <c r="D9" s="296"/>
      <c r="E9" s="243" t="s">
        <v>92</v>
      </c>
      <c r="F9" s="244" t="s">
        <v>179</v>
      </c>
    </row>
    <row r="10" spans="1:6" x14ac:dyDescent="0.25">
      <c r="A10" s="293"/>
      <c r="B10" s="296" t="s">
        <v>25</v>
      </c>
      <c r="C10" s="296"/>
      <c r="D10" s="296"/>
      <c r="E10" s="245" t="s">
        <v>93</v>
      </c>
      <c r="F10" s="246" t="s">
        <v>180</v>
      </c>
    </row>
    <row r="11" spans="1:6" ht="15.75" thickBot="1" x14ac:dyDescent="0.3">
      <c r="A11" s="294"/>
      <c r="B11" s="297" t="s">
        <v>88</v>
      </c>
      <c r="C11" s="297"/>
      <c r="D11" s="297"/>
      <c r="E11" s="247" t="s">
        <v>94</v>
      </c>
      <c r="F11" s="248" t="s">
        <v>182</v>
      </c>
    </row>
    <row r="12" spans="1:6" ht="39.75" customHeight="1" thickBot="1" x14ac:dyDescent="0.3">
      <c r="A12" s="286"/>
      <c r="B12" s="287"/>
      <c r="C12" s="287"/>
      <c r="D12" s="287"/>
      <c r="E12" s="287"/>
      <c r="F12" s="288"/>
    </row>
    <row r="14" spans="1:6" x14ac:dyDescent="0.25">
      <c r="A14" s="1"/>
    </row>
  </sheetData>
  <sheetProtection algorithmName="SHA-512" hashValue="ZDfU6U+XxEVeA/xV4cN63+ZndaFZDGuElOWYZvMPxXtatGqYx5VJFKB8YAjEQWWTtrNlaOth4PbU75FfR2240A==" saltValue="wNXo59aVk+4uPiPCvOcm4A==" spinCount="100000" sheet="1" objects="1" scenarios="1"/>
  <mergeCells count="12">
    <mergeCell ref="D1:D2"/>
    <mergeCell ref="A12:F12"/>
    <mergeCell ref="B3:F3"/>
    <mergeCell ref="A4:A11"/>
    <mergeCell ref="B4:D4"/>
    <mergeCell ref="B5:D5"/>
    <mergeCell ref="B6:D6"/>
    <mergeCell ref="B7:D7"/>
    <mergeCell ref="B8:D8"/>
    <mergeCell ref="B9:D9"/>
    <mergeCell ref="B10:D10"/>
    <mergeCell ref="B11:D11"/>
  </mergeCells>
  <phoneticPr fontId="6" type="noConversion"/>
  <hyperlinks>
    <hyperlink ref="B4:D4" location="'1 - SENSIBILISATION-ENGAGEMENT'!A1" display="Sensibilisation - engagement " xr:uid="{F171ACCD-6BDB-4210-880B-7B259511F267}"/>
    <hyperlink ref="B5:D5" location="'2-RECRUTEMENT'!A1" display="Recrutement " xr:uid="{A695F864-40A0-45B3-B3B1-B7FC0FD96749}"/>
    <hyperlink ref="B6:D6" location="'3-TITULARISATION-INTEGRATION'!A1" display="Titularisation - Intégration" xr:uid="{6F142834-BE89-4D1A-B43A-D62E8A2A14CB}"/>
    <hyperlink ref="B7:D7" location="'4-EVALUATION-REMUNERATION'!A1" display="Evaluation - Rémunération" xr:uid="{5119A6EF-B5F4-488C-8F22-0CF0BA43CC85}"/>
    <hyperlink ref="B8:D8" location="'5-EVOLUTION PROFESSIONNELLE'!A1" display="Evolution professionnelle" xr:uid="{3B7A0BBE-571D-4E4A-8C93-04E7F1255524}"/>
    <hyperlink ref="B9:D9" location="'6-FORMATION'!A1" display="Formation" xr:uid="{3BEAF1AF-426A-43FF-B5E7-EC8C900B4799}"/>
    <hyperlink ref="B10:D10" location="'7-MAINTIEN DANS L''EMPLOI'!A1" display="Maintien dans l'emploi" xr:uid="{11771AF6-5A34-43E6-B3E3-37D079B6ADCF}"/>
    <hyperlink ref="B11:D11" location="'ANALYSE DES RESULTATS'!A1" display="Analyse des Résultats" xr:uid="{1CC1CB2F-ABAE-46B4-BBD0-BF30D063FDCC}"/>
  </hyperlinks>
  <pageMargins left="0.7" right="0.7" top="0.75" bottom="0.75"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08ADE-C92C-4455-9024-2882B516ABDE}">
  <sheetPr>
    <tabColor theme="5" tint="0.59999389629810485"/>
  </sheetPr>
  <dimension ref="A1:AT28"/>
  <sheetViews>
    <sheetView showGridLines="0" zoomScaleNormal="100" workbookViewId="0">
      <pane ySplit="3" topLeftCell="A4" activePane="bottomLeft" state="frozen"/>
      <selection pane="bottomLeft" activeCell="E4" sqref="E4"/>
    </sheetView>
  </sheetViews>
  <sheetFormatPr baseColWidth="10" defaultRowHeight="15" x14ac:dyDescent="0.25"/>
  <cols>
    <col min="1" max="1" width="12.140625" bestFit="1" customWidth="1"/>
    <col min="2" max="2" width="14.5703125" customWidth="1"/>
    <col min="3" max="3" width="16.5703125" customWidth="1"/>
    <col min="4" max="4" width="45" customWidth="1"/>
    <col min="5" max="5" width="68.5703125" customWidth="1"/>
    <col min="6" max="6" width="16.42578125" style="37" bestFit="1" customWidth="1"/>
    <col min="7" max="7" width="15.5703125" style="8" customWidth="1"/>
    <col min="8" max="8" width="3" style="8" hidden="1" customWidth="1"/>
    <col min="9" max="9" width="11" style="82" hidden="1" customWidth="1"/>
    <col min="10" max="10" width="11" style="82" customWidth="1"/>
    <col min="11" max="11" width="19" bestFit="1" customWidth="1"/>
    <col min="13" max="13" width="17.140625" bestFit="1" customWidth="1"/>
  </cols>
  <sheetData>
    <row r="1" spans="1:46" ht="38.25" customHeight="1" thickBot="1" x14ac:dyDescent="0.3">
      <c r="A1" s="214"/>
      <c r="B1" s="215"/>
      <c r="C1" s="308" t="s">
        <v>198</v>
      </c>
      <c r="D1" s="308"/>
      <c r="E1" s="308"/>
      <c r="F1" s="259"/>
      <c r="G1" s="260"/>
    </row>
    <row r="2" spans="1:46" ht="30.75" thickBot="1" x14ac:dyDescent="0.3">
      <c r="A2" s="177" t="s">
        <v>100</v>
      </c>
      <c r="B2" s="305" t="s">
        <v>187</v>
      </c>
      <c r="C2" s="306"/>
      <c r="D2" s="306"/>
      <c r="E2" s="306"/>
      <c r="F2" s="307"/>
      <c r="G2" s="227" t="s">
        <v>101</v>
      </c>
    </row>
    <row r="3" spans="1:46" ht="46.5" customHeight="1" thickBot="1" x14ac:dyDescent="0.3">
      <c r="A3" s="272" t="s">
        <v>4</v>
      </c>
      <c r="B3" s="92" t="s">
        <v>0</v>
      </c>
      <c r="C3" s="273" t="s">
        <v>18</v>
      </c>
      <c r="D3" s="96" t="s">
        <v>19</v>
      </c>
      <c r="E3" s="92" t="s">
        <v>98</v>
      </c>
      <c r="F3" s="273" t="s">
        <v>99</v>
      </c>
      <c r="G3" s="181" t="s">
        <v>126</v>
      </c>
      <c r="H3" s="179"/>
      <c r="I3" s="98" t="s">
        <v>122</v>
      </c>
      <c r="J3" s="115"/>
      <c r="M3" s="81"/>
      <c r="AQ3">
        <v>1</v>
      </c>
      <c r="AR3">
        <v>2</v>
      </c>
      <c r="AS3">
        <v>3</v>
      </c>
      <c r="AT3">
        <v>4</v>
      </c>
    </row>
    <row r="4" spans="1:46" ht="75" x14ac:dyDescent="0.25">
      <c r="A4" s="93" t="s">
        <v>33</v>
      </c>
      <c r="B4" s="298" t="s">
        <v>17</v>
      </c>
      <c r="C4" s="301" t="s">
        <v>14</v>
      </c>
      <c r="D4" s="94" t="s">
        <v>28</v>
      </c>
      <c r="E4" s="95" t="s">
        <v>102</v>
      </c>
      <c r="F4" s="277"/>
      <c r="G4" s="182" t="s">
        <v>123</v>
      </c>
      <c r="H4" s="180">
        <v>2</v>
      </c>
      <c r="I4" s="109">
        <f>F4*H4</f>
        <v>0</v>
      </c>
      <c r="J4" s="101"/>
    </row>
    <row r="5" spans="1:46" ht="90" x14ac:dyDescent="0.25">
      <c r="A5" s="275" t="s">
        <v>75</v>
      </c>
      <c r="B5" s="298"/>
      <c r="C5" s="301"/>
      <c r="D5" s="16" t="s">
        <v>139</v>
      </c>
      <c r="E5" s="24" t="s">
        <v>30</v>
      </c>
      <c r="F5" s="269"/>
      <c r="G5" s="183" t="s">
        <v>124</v>
      </c>
      <c r="H5" s="99">
        <v>3</v>
      </c>
      <c r="I5" s="109">
        <f t="shared" ref="I5:I10" si="0">F5*H5</f>
        <v>0</v>
      </c>
      <c r="J5" s="101"/>
    </row>
    <row r="6" spans="1:46" ht="120" x14ac:dyDescent="0.25">
      <c r="A6" s="275" t="s">
        <v>76</v>
      </c>
      <c r="B6" s="298"/>
      <c r="C6" s="301"/>
      <c r="D6" s="55" t="s">
        <v>26</v>
      </c>
      <c r="E6" s="24" t="s">
        <v>50</v>
      </c>
      <c r="F6" s="269"/>
      <c r="G6" s="183" t="s">
        <v>125</v>
      </c>
      <c r="H6" s="99">
        <v>1</v>
      </c>
      <c r="I6" s="109">
        <f t="shared" si="0"/>
        <v>0</v>
      </c>
      <c r="J6" s="101"/>
    </row>
    <row r="7" spans="1:46" ht="90" x14ac:dyDescent="0.25">
      <c r="A7" s="275" t="s">
        <v>65</v>
      </c>
      <c r="B7" s="298"/>
      <c r="C7" s="301"/>
      <c r="D7" s="54" t="s">
        <v>138</v>
      </c>
      <c r="E7" s="24" t="s">
        <v>29</v>
      </c>
      <c r="F7" s="269"/>
      <c r="G7" s="183" t="s">
        <v>123</v>
      </c>
      <c r="H7" s="99">
        <v>2</v>
      </c>
      <c r="I7" s="109">
        <f t="shared" si="0"/>
        <v>0</v>
      </c>
      <c r="J7" s="101"/>
    </row>
    <row r="8" spans="1:46" ht="120" x14ac:dyDescent="0.25">
      <c r="A8" s="275" t="s">
        <v>78</v>
      </c>
      <c r="B8" s="298"/>
      <c r="C8" s="301"/>
      <c r="D8" s="88" t="s">
        <v>140</v>
      </c>
      <c r="E8" s="26" t="s">
        <v>141</v>
      </c>
      <c r="F8" s="269"/>
      <c r="G8" s="183" t="s">
        <v>125</v>
      </c>
      <c r="H8" s="99">
        <v>1</v>
      </c>
      <c r="I8" s="109">
        <f t="shared" si="0"/>
        <v>0</v>
      </c>
      <c r="J8" s="101"/>
    </row>
    <row r="9" spans="1:46" ht="90.75" thickBot="1" x14ac:dyDescent="0.3">
      <c r="A9" s="14" t="s">
        <v>79</v>
      </c>
      <c r="B9" s="298"/>
      <c r="C9" s="301"/>
      <c r="D9" s="56" t="s">
        <v>194</v>
      </c>
      <c r="E9" s="26" t="s">
        <v>142</v>
      </c>
      <c r="F9" s="279"/>
      <c r="G9" s="183" t="s">
        <v>125</v>
      </c>
      <c r="H9" s="99">
        <v>1</v>
      </c>
      <c r="I9" s="109">
        <f t="shared" si="0"/>
        <v>0</v>
      </c>
      <c r="J9" s="101"/>
      <c r="K9" s="8"/>
    </row>
    <row r="10" spans="1:46" ht="105" x14ac:dyDescent="0.25">
      <c r="A10" s="274" t="s">
        <v>81</v>
      </c>
      <c r="B10" s="299"/>
      <c r="C10" s="302" t="s">
        <v>16</v>
      </c>
      <c r="D10" s="43" t="s">
        <v>103</v>
      </c>
      <c r="E10" s="23" t="s">
        <v>143</v>
      </c>
      <c r="F10" s="269"/>
      <c r="G10" s="183" t="s">
        <v>123</v>
      </c>
      <c r="H10" s="99">
        <v>2</v>
      </c>
      <c r="I10" s="109">
        <f t="shared" si="0"/>
        <v>0</v>
      </c>
      <c r="J10" s="101"/>
    </row>
    <row r="11" spans="1:46" ht="105" x14ac:dyDescent="0.25">
      <c r="A11" s="275" t="s">
        <v>80</v>
      </c>
      <c r="B11" s="299"/>
      <c r="C11" s="303"/>
      <c r="D11" s="57" t="s">
        <v>36</v>
      </c>
      <c r="E11" s="24" t="s">
        <v>129</v>
      </c>
      <c r="F11" s="269"/>
      <c r="G11" s="183" t="s">
        <v>124</v>
      </c>
      <c r="H11" s="99">
        <v>3</v>
      </c>
      <c r="I11" s="109">
        <f>F11*H11</f>
        <v>0</v>
      </c>
      <c r="J11" s="101"/>
    </row>
    <row r="12" spans="1:46" ht="120.75" thickBot="1" x14ac:dyDescent="0.3">
      <c r="A12" s="276" t="s">
        <v>82</v>
      </c>
      <c r="B12" s="299"/>
      <c r="C12" s="304"/>
      <c r="D12" s="58" t="s">
        <v>105</v>
      </c>
      <c r="E12" s="25" t="s">
        <v>104</v>
      </c>
      <c r="F12" s="278"/>
      <c r="G12" s="183" t="s">
        <v>124</v>
      </c>
      <c r="H12" s="99">
        <v>3</v>
      </c>
      <c r="I12" s="109">
        <f>F12*H12</f>
        <v>0</v>
      </c>
      <c r="J12" s="101"/>
    </row>
    <row r="13" spans="1:46" ht="195.75" thickBot="1" x14ac:dyDescent="0.3">
      <c r="A13" s="89" t="s">
        <v>118</v>
      </c>
      <c r="B13" s="300"/>
      <c r="C13" s="13" t="s">
        <v>15</v>
      </c>
      <c r="D13" s="59" t="s">
        <v>130</v>
      </c>
      <c r="E13" s="28" t="s">
        <v>60</v>
      </c>
      <c r="F13" s="270"/>
      <c r="G13" s="184" t="s">
        <v>125</v>
      </c>
      <c r="H13" s="145">
        <v>1</v>
      </c>
      <c r="I13" s="110">
        <f>F13*H13</f>
        <v>0</v>
      </c>
      <c r="J13" s="101"/>
    </row>
    <row r="14" spans="1:46" ht="30" customHeight="1" x14ac:dyDescent="0.25">
      <c r="B14" s="5"/>
      <c r="C14" s="5"/>
      <c r="H14" s="8">
        <f>SUM(H4:H13)</f>
        <v>19</v>
      </c>
    </row>
    <row r="15" spans="1:46" ht="30" customHeight="1" x14ac:dyDescent="0.25">
      <c r="B15" s="5"/>
      <c r="C15" s="5"/>
    </row>
    <row r="16" spans="1:46" ht="15" customHeight="1" x14ac:dyDescent="0.25">
      <c r="B16" s="5"/>
      <c r="C16" s="5"/>
    </row>
    <row r="18" spans="1:3" ht="30" customHeight="1" x14ac:dyDescent="0.25">
      <c r="A18" s="7"/>
      <c r="C18" s="6"/>
    </row>
    <row r="19" spans="1:3" x14ac:dyDescent="0.25">
      <c r="A19" s="7"/>
      <c r="C19" s="6"/>
    </row>
    <row r="20" spans="1:3" x14ac:dyDescent="0.25">
      <c r="A20" s="7"/>
      <c r="C20" s="6"/>
    </row>
    <row r="21" spans="1:3" x14ac:dyDescent="0.25">
      <c r="A21" s="7"/>
      <c r="C21" s="6"/>
    </row>
    <row r="22" spans="1:3" x14ac:dyDescent="0.25">
      <c r="A22" s="7"/>
      <c r="C22" s="6"/>
    </row>
    <row r="23" spans="1:3" x14ac:dyDescent="0.25">
      <c r="A23" s="7"/>
      <c r="C23" s="6"/>
    </row>
    <row r="24" spans="1:3" x14ac:dyDescent="0.25">
      <c r="A24" s="7"/>
      <c r="C24" s="6"/>
    </row>
    <row r="25" spans="1:3" x14ac:dyDescent="0.25">
      <c r="A25" s="7"/>
      <c r="C25" s="6"/>
    </row>
    <row r="26" spans="1:3" x14ac:dyDescent="0.25">
      <c r="A26" s="7"/>
      <c r="C26" s="6"/>
    </row>
    <row r="27" spans="1:3" x14ac:dyDescent="0.25">
      <c r="A27" s="7"/>
      <c r="C27" s="7"/>
    </row>
    <row r="28" spans="1:3" x14ac:dyDescent="0.25">
      <c r="A28" s="7"/>
      <c r="C28" s="7"/>
    </row>
  </sheetData>
  <sheetProtection algorithmName="SHA-512" hashValue="qpptV5/GsHIJID7l/Sqs0OOvC0LbAaZSxcCM9i5ynMd3RV4QnC0Qre/KHUGqbUIjW+dwZsfgKL6JhNCBIhBY+A==" saltValue="MOHexNxeeHAZ/ePpkcULvA==" spinCount="100000" sheet="1" objects="1" scenarios="1"/>
  <mergeCells count="5">
    <mergeCell ref="B4:B13"/>
    <mergeCell ref="C4:C9"/>
    <mergeCell ref="C10:C12"/>
    <mergeCell ref="B2:F2"/>
    <mergeCell ref="C1:E1"/>
  </mergeCells>
  <phoneticPr fontId="6" type="noConversion"/>
  <dataValidations count="1">
    <dataValidation type="list" allowBlank="1" showInputMessage="1" showErrorMessage="1" sqref="F4:F13" xr:uid="{DBBD46D6-3C27-4A46-8A82-14054965DA9B}">
      <formula1>$AP$3:$AT$3</formula1>
    </dataValidation>
  </dataValidations>
  <hyperlinks>
    <hyperlink ref="A2" location="'GUIDE - SOMMAIRE'!A1" display="Retour au sommaire" xr:uid="{3CFA3567-ADAA-42AB-8D12-9EEF05D096F3}"/>
    <hyperlink ref="G2" location="'ANALYSE DES RESULTATS'!A1" display="Aller aux résultats" xr:uid="{616831CF-45D9-4F39-8956-F5E357AE62C1}"/>
  </hyperlinks>
  <pageMargins left="0.70866141732283472" right="0.70866141732283472" top="0.74803149606299213" bottom="0.74803149606299213"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68001-AE8E-42B3-AABF-2611439102C0}">
  <sheetPr>
    <tabColor theme="7" tint="0.59999389629810485"/>
  </sheetPr>
  <dimension ref="A1:AS15"/>
  <sheetViews>
    <sheetView showGridLines="0" zoomScaleNormal="100" workbookViewId="0">
      <pane ySplit="3" topLeftCell="A8" activePane="bottomLeft" state="frozen"/>
      <selection pane="bottomLeft" activeCell="A2" sqref="A2"/>
    </sheetView>
  </sheetViews>
  <sheetFormatPr baseColWidth="10" defaultRowHeight="15" x14ac:dyDescent="0.25"/>
  <cols>
    <col min="1" max="1" width="12.140625" bestFit="1" customWidth="1"/>
    <col min="2" max="2" width="14.5703125" customWidth="1"/>
    <col min="3" max="3" width="40.140625" customWidth="1"/>
    <col min="4" max="4" width="84.42578125" customWidth="1"/>
    <col min="5" max="5" width="16.42578125" bestFit="1" customWidth="1"/>
    <col min="6" max="6" width="15.5703125" style="8" bestFit="1" customWidth="1"/>
    <col min="7" max="7" width="3" style="8" hidden="1" customWidth="1"/>
    <col min="8" max="8" width="11" style="82" hidden="1" customWidth="1"/>
    <col min="9" max="9" width="11" style="82" customWidth="1"/>
    <col min="10" max="10" width="19" bestFit="1" customWidth="1"/>
    <col min="12" max="12" width="17.140625" bestFit="1" customWidth="1"/>
  </cols>
  <sheetData>
    <row r="1" spans="1:45" ht="38.25" customHeight="1" thickBot="1" x14ac:dyDescent="0.3">
      <c r="A1" s="261"/>
      <c r="B1" s="262"/>
      <c r="C1" s="308" t="s">
        <v>198</v>
      </c>
      <c r="D1" s="308"/>
      <c r="E1" s="308"/>
      <c r="F1" s="263"/>
      <c r="G1" s="260"/>
      <c r="H1" s="8"/>
      <c r="J1" s="82"/>
    </row>
    <row r="2" spans="1:45" ht="30.75" thickBot="1" x14ac:dyDescent="0.3">
      <c r="A2" s="176" t="s">
        <v>100</v>
      </c>
      <c r="B2" s="314" t="s">
        <v>188</v>
      </c>
      <c r="C2" s="315"/>
      <c r="D2" s="315"/>
      <c r="E2" s="316"/>
      <c r="F2" s="228" t="s">
        <v>101</v>
      </c>
    </row>
    <row r="3" spans="1:45" ht="45.75" thickBot="1" x14ac:dyDescent="0.3">
      <c r="A3" s="168" t="s">
        <v>4</v>
      </c>
      <c r="B3" s="169" t="s">
        <v>0</v>
      </c>
      <c r="C3" s="169" t="s">
        <v>19</v>
      </c>
      <c r="D3" s="168" t="s">
        <v>98</v>
      </c>
      <c r="E3" s="169" t="s">
        <v>99</v>
      </c>
      <c r="F3" s="172" t="s">
        <v>126</v>
      </c>
      <c r="G3" s="102"/>
      <c r="H3" s="103" t="s">
        <v>122</v>
      </c>
      <c r="I3" s="115"/>
      <c r="J3" s="81"/>
      <c r="AP3">
        <v>1</v>
      </c>
      <c r="AQ3">
        <v>2</v>
      </c>
      <c r="AR3">
        <v>3</v>
      </c>
      <c r="AS3">
        <v>4</v>
      </c>
    </row>
    <row r="4" spans="1:45" ht="105" x14ac:dyDescent="0.25">
      <c r="A4" s="53" t="s">
        <v>33</v>
      </c>
      <c r="B4" s="309" t="s">
        <v>20</v>
      </c>
      <c r="C4" s="43" t="s">
        <v>144</v>
      </c>
      <c r="D4" s="23" t="s">
        <v>145</v>
      </c>
      <c r="E4" s="280"/>
      <c r="F4" s="185" t="s">
        <v>123</v>
      </c>
      <c r="G4" s="144">
        <v>2</v>
      </c>
      <c r="H4" s="133">
        <f>E4*G4</f>
        <v>0</v>
      </c>
      <c r="I4" s="101"/>
      <c r="J4" s="83"/>
    </row>
    <row r="5" spans="1:45" ht="90" x14ac:dyDescent="0.25">
      <c r="A5" s="139" t="s">
        <v>75</v>
      </c>
      <c r="B5" s="310"/>
      <c r="C5" s="57" t="s">
        <v>146</v>
      </c>
      <c r="D5" s="171" t="s">
        <v>106</v>
      </c>
      <c r="E5" s="269"/>
      <c r="F5" s="186" t="s">
        <v>125</v>
      </c>
      <c r="G5" s="99">
        <v>1</v>
      </c>
      <c r="H5" s="109">
        <f t="shared" ref="H5:H10" si="0">E5*G5</f>
        <v>0</v>
      </c>
      <c r="I5" s="101"/>
      <c r="J5" s="8"/>
    </row>
    <row r="6" spans="1:45" ht="94.5" customHeight="1" x14ac:dyDescent="0.25">
      <c r="A6" s="139" t="s">
        <v>76</v>
      </c>
      <c r="B6" s="310"/>
      <c r="C6" s="57" t="s">
        <v>120</v>
      </c>
      <c r="D6" s="171" t="s">
        <v>147</v>
      </c>
      <c r="E6" s="281"/>
      <c r="F6" s="186" t="s">
        <v>123</v>
      </c>
      <c r="G6" s="99">
        <v>2</v>
      </c>
      <c r="H6" s="109">
        <f t="shared" si="0"/>
        <v>0</v>
      </c>
      <c r="I6" s="101"/>
      <c r="J6" s="8"/>
    </row>
    <row r="7" spans="1:45" ht="154.5" customHeight="1" x14ac:dyDescent="0.25">
      <c r="A7" s="139" t="s">
        <v>77</v>
      </c>
      <c r="B7" s="310"/>
      <c r="C7" s="57" t="s">
        <v>37</v>
      </c>
      <c r="D7" s="171" t="s">
        <v>107</v>
      </c>
      <c r="E7" s="278"/>
      <c r="F7" s="186" t="s">
        <v>124</v>
      </c>
      <c r="G7" s="99">
        <v>3</v>
      </c>
      <c r="H7" s="109">
        <f>E7*G7</f>
        <v>0</v>
      </c>
      <c r="I7" s="101"/>
    </row>
    <row r="8" spans="1:45" ht="112.5" customHeight="1" x14ac:dyDescent="0.25">
      <c r="A8" s="139" t="s">
        <v>78</v>
      </c>
      <c r="B8" s="310"/>
      <c r="C8" s="170" t="s">
        <v>38</v>
      </c>
      <c r="D8" s="24" t="s">
        <v>51</v>
      </c>
      <c r="E8" s="269"/>
      <c r="F8" s="186" t="s">
        <v>124</v>
      </c>
      <c r="G8" s="99">
        <v>3</v>
      </c>
      <c r="H8" s="109">
        <f>E8*G8</f>
        <v>0</v>
      </c>
      <c r="I8" s="101"/>
    </row>
    <row r="9" spans="1:45" ht="111.75" customHeight="1" x14ac:dyDescent="0.25">
      <c r="A9" s="139" t="s">
        <v>79</v>
      </c>
      <c r="B9" s="310"/>
      <c r="C9" s="57" t="s">
        <v>3</v>
      </c>
      <c r="D9" s="24" t="s">
        <v>131</v>
      </c>
      <c r="E9" s="278"/>
      <c r="F9" s="186" t="s">
        <v>125</v>
      </c>
      <c r="G9" s="99">
        <v>1</v>
      </c>
      <c r="H9" s="109">
        <f>E9*G9</f>
        <v>0</v>
      </c>
      <c r="I9" s="101"/>
      <c r="J9" s="8"/>
    </row>
    <row r="10" spans="1:45" ht="120.75" thickBot="1" x14ac:dyDescent="0.3">
      <c r="A10" s="140" t="s">
        <v>81</v>
      </c>
      <c r="B10" s="311"/>
      <c r="C10" s="52" t="s">
        <v>2</v>
      </c>
      <c r="D10" s="147" t="s">
        <v>108</v>
      </c>
      <c r="E10" s="270"/>
      <c r="F10" s="187" t="s">
        <v>125</v>
      </c>
      <c r="G10" s="145">
        <v>1</v>
      </c>
      <c r="H10" s="110">
        <f t="shared" si="0"/>
        <v>0</v>
      </c>
      <c r="I10" s="101"/>
      <c r="J10" s="8"/>
    </row>
    <row r="11" spans="1:45" x14ac:dyDescent="0.25">
      <c r="A11" s="312" t="s">
        <v>177</v>
      </c>
      <c r="B11" s="312"/>
      <c r="C11" s="312"/>
      <c r="D11" s="313"/>
      <c r="F11" s="100"/>
      <c r="G11" s="100">
        <f>SUM(G4:G10)</f>
        <v>13</v>
      </c>
      <c r="H11" s="101"/>
      <c r="I11" s="101"/>
      <c r="J11" s="4"/>
    </row>
    <row r="12" spans="1:45" x14ac:dyDescent="0.25">
      <c r="F12" s="100"/>
      <c r="G12" s="100"/>
      <c r="H12" s="101"/>
      <c r="I12" s="101"/>
      <c r="J12" s="4"/>
    </row>
    <row r="13" spans="1:45" ht="63.75" customHeight="1" x14ac:dyDescent="0.25">
      <c r="D13" s="4"/>
      <c r="F13" s="100"/>
      <c r="G13" s="100"/>
      <c r="H13" s="101"/>
      <c r="I13" s="101"/>
      <c r="J13" s="4"/>
    </row>
    <row r="14" spans="1:45" x14ac:dyDescent="0.25">
      <c r="D14" s="4"/>
    </row>
    <row r="15" spans="1:45" x14ac:dyDescent="0.25">
      <c r="D15" s="7"/>
    </row>
  </sheetData>
  <sheetProtection algorithmName="SHA-512" hashValue="sZ1DA2h0x8QAe1jSQ7S/I3bo25xyY8wFmqjdupPkFViUT+fEZdGY6LpQrElxRq6t9OhQfY9eRAil90f3rRBmyg==" saltValue="Pe7x5W51S7QyiBBQM0uI7A==" spinCount="100000" sheet="1" objects="1" scenarios="1"/>
  <mergeCells count="4">
    <mergeCell ref="B4:B10"/>
    <mergeCell ref="A11:D11"/>
    <mergeCell ref="B2:E2"/>
    <mergeCell ref="C1:E1"/>
  </mergeCells>
  <phoneticPr fontId="6" type="noConversion"/>
  <dataValidations count="1">
    <dataValidation type="list" allowBlank="1" showInputMessage="1" showErrorMessage="1" sqref="E4:E10" xr:uid="{520B6230-B26F-432C-ACB1-D6B7EB6176D5}">
      <formula1>$AO$3:$AS$3</formula1>
    </dataValidation>
  </dataValidations>
  <hyperlinks>
    <hyperlink ref="A2" location="'GUIDE - SOMMAIRE'!A1" display="Retour au sommaire" xr:uid="{7A1479EC-08B1-4FA6-AA02-DCBCD54B6926}"/>
    <hyperlink ref="F2" location="'ANALYSE DES RESULTATS'!A1" display="Aller aux résultats" xr:uid="{2BC220F0-624E-48B0-90ED-31C2A1613803}"/>
  </hyperlinks>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22C2F-9C08-431B-8F83-F7AED2091C45}">
  <sheetPr>
    <tabColor theme="9" tint="0.59999389629810485"/>
  </sheetPr>
  <dimension ref="A1:AM14"/>
  <sheetViews>
    <sheetView showGridLines="0" zoomScaleNormal="100" workbookViewId="0">
      <pane ySplit="3" topLeftCell="A4" activePane="bottomLeft" state="frozen"/>
      <selection pane="bottomLeft" activeCell="E5" sqref="E5"/>
    </sheetView>
  </sheetViews>
  <sheetFormatPr baseColWidth="10" defaultRowHeight="15" x14ac:dyDescent="0.25"/>
  <cols>
    <col min="2" max="2" width="12.7109375" customWidth="1"/>
    <col min="3" max="3" width="42.140625" customWidth="1"/>
    <col min="4" max="4" width="64.5703125" customWidth="1"/>
    <col min="5" max="5" width="16.42578125" style="38" bestFit="1" customWidth="1"/>
    <col min="6" max="6" width="15.5703125" style="8" customWidth="1"/>
    <col min="7" max="7" width="3" style="8" hidden="1" customWidth="1"/>
    <col min="8" max="8" width="11" style="82" hidden="1" customWidth="1"/>
    <col min="9" max="9" width="11" style="82" customWidth="1"/>
    <col min="10" max="10" width="19" bestFit="1" customWidth="1"/>
    <col min="12" max="12" width="17.140625" bestFit="1" customWidth="1"/>
  </cols>
  <sheetData>
    <row r="1" spans="1:39" ht="38.25" customHeight="1" thickBot="1" x14ac:dyDescent="0.3">
      <c r="A1" s="261"/>
      <c r="B1" s="262"/>
      <c r="C1" s="308" t="s">
        <v>198</v>
      </c>
      <c r="D1" s="308"/>
      <c r="E1" s="308"/>
      <c r="F1" s="263"/>
      <c r="G1" s="260"/>
      <c r="H1" s="8"/>
      <c r="J1" s="82"/>
    </row>
    <row r="2" spans="1:39" ht="30.75" thickBot="1" x14ac:dyDescent="0.3">
      <c r="A2" s="178" t="s">
        <v>100</v>
      </c>
      <c r="B2" s="317" t="s">
        <v>189</v>
      </c>
      <c r="C2" s="318"/>
      <c r="D2" s="318"/>
      <c r="E2" s="319"/>
      <c r="F2" s="229" t="s">
        <v>101</v>
      </c>
    </row>
    <row r="3" spans="1:39" ht="45.75" thickBot="1" x14ac:dyDescent="0.3">
      <c r="A3" s="188" t="s">
        <v>4</v>
      </c>
      <c r="B3" s="189" t="s">
        <v>0</v>
      </c>
      <c r="C3" s="189" t="s">
        <v>19</v>
      </c>
      <c r="D3" s="190" t="s">
        <v>98</v>
      </c>
      <c r="E3" s="167" t="s">
        <v>99</v>
      </c>
      <c r="F3" s="166" t="s">
        <v>126</v>
      </c>
      <c r="G3" s="164"/>
      <c r="H3" s="165" t="s">
        <v>122</v>
      </c>
      <c r="I3" s="115"/>
      <c r="J3" s="81"/>
      <c r="L3" s="81"/>
      <c r="AJ3">
        <v>1</v>
      </c>
      <c r="AK3">
        <v>2</v>
      </c>
      <c r="AL3">
        <v>3</v>
      </c>
      <c r="AM3">
        <v>4</v>
      </c>
    </row>
    <row r="4" spans="1:39" ht="135" x14ac:dyDescent="0.25">
      <c r="A4" s="19" t="s">
        <v>33</v>
      </c>
      <c r="B4" s="309" t="s">
        <v>21</v>
      </c>
      <c r="C4" s="43" t="s">
        <v>148</v>
      </c>
      <c r="D4" s="23" t="s">
        <v>154</v>
      </c>
      <c r="E4" s="280"/>
      <c r="F4" s="185" t="s">
        <v>125</v>
      </c>
      <c r="G4" s="144">
        <v>1</v>
      </c>
      <c r="H4" s="133">
        <f t="shared" ref="H4:H9" si="0">E4*G4</f>
        <v>0</v>
      </c>
      <c r="I4" s="101"/>
    </row>
    <row r="5" spans="1:39" ht="150" x14ac:dyDescent="0.25">
      <c r="A5" s="44" t="s">
        <v>75</v>
      </c>
      <c r="B5" s="310"/>
      <c r="C5" s="57" t="s">
        <v>5</v>
      </c>
      <c r="D5" s="24" t="s">
        <v>149</v>
      </c>
      <c r="E5" s="278"/>
      <c r="F5" s="186" t="s">
        <v>123</v>
      </c>
      <c r="G5" s="99">
        <v>2</v>
      </c>
      <c r="H5" s="109">
        <f t="shared" si="0"/>
        <v>0</v>
      </c>
      <c r="I5" s="101"/>
    </row>
    <row r="6" spans="1:39" ht="150" x14ac:dyDescent="0.25">
      <c r="A6" s="44" t="s">
        <v>76</v>
      </c>
      <c r="B6" s="310"/>
      <c r="C6" s="57" t="s">
        <v>109</v>
      </c>
      <c r="D6" s="24" t="s">
        <v>150</v>
      </c>
      <c r="E6" s="278"/>
      <c r="F6" s="186" t="s">
        <v>124</v>
      </c>
      <c r="G6" s="99">
        <v>3</v>
      </c>
      <c r="H6" s="109">
        <f t="shared" si="0"/>
        <v>0</v>
      </c>
      <c r="I6" s="101"/>
    </row>
    <row r="7" spans="1:39" ht="150" x14ac:dyDescent="0.25">
      <c r="A7" s="44" t="s">
        <v>77</v>
      </c>
      <c r="B7" s="310"/>
      <c r="C7" s="57" t="s">
        <v>40</v>
      </c>
      <c r="D7" s="24" t="s">
        <v>151</v>
      </c>
      <c r="E7" s="269"/>
      <c r="F7" s="186" t="s">
        <v>125</v>
      </c>
      <c r="G7" s="99">
        <v>1</v>
      </c>
      <c r="H7" s="109">
        <f t="shared" si="0"/>
        <v>0</v>
      </c>
      <c r="I7" s="101"/>
    </row>
    <row r="8" spans="1:39" ht="135" x14ac:dyDescent="0.25">
      <c r="A8" s="44" t="s">
        <v>78</v>
      </c>
      <c r="B8" s="310"/>
      <c r="C8" s="57" t="s">
        <v>41</v>
      </c>
      <c r="D8" s="24" t="s">
        <v>110</v>
      </c>
      <c r="E8" s="281"/>
      <c r="F8" s="186" t="s">
        <v>123</v>
      </c>
      <c r="G8" s="99">
        <v>2</v>
      </c>
      <c r="H8" s="109">
        <f t="shared" si="0"/>
        <v>0</v>
      </c>
      <c r="I8" s="101"/>
    </row>
    <row r="9" spans="1:39" ht="180.75" thickBot="1" x14ac:dyDescent="0.3">
      <c r="A9" s="45" t="s">
        <v>79</v>
      </c>
      <c r="B9" s="311"/>
      <c r="C9" s="52" t="s">
        <v>152</v>
      </c>
      <c r="D9" s="25" t="s">
        <v>153</v>
      </c>
      <c r="E9" s="270"/>
      <c r="F9" s="187" t="s">
        <v>124</v>
      </c>
      <c r="G9" s="99">
        <v>3</v>
      </c>
      <c r="H9" s="109">
        <f t="shared" si="0"/>
        <v>0</v>
      </c>
      <c r="I9" s="173"/>
      <c r="J9" s="8"/>
    </row>
    <row r="10" spans="1:39" x14ac:dyDescent="0.25">
      <c r="B10" s="2"/>
      <c r="F10" s="100"/>
      <c r="G10" s="100">
        <f>SUM(G4:G9)</f>
        <v>12</v>
      </c>
      <c r="H10" s="101"/>
      <c r="I10" s="101"/>
    </row>
    <row r="11" spans="1:39" x14ac:dyDescent="0.25">
      <c r="B11" s="4"/>
      <c r="F11" s="100"/>
      <c r="G11" s="100"/>
      <c r="H11" s="101"/>
      <c r="I11" s="101"/>
    </row>
    <row r="12" spans="1:39" x14ac:dyDescent="0.25">
      <c r="B12" s="4"/>
      <c r="F12" s="100"/>
      <c r="G12" s="100"/>
      <c r="H12" s="101"/>
      <c r="I12" s="101"/>
    </row>
    <row r="13" spans="1:39" x14ac:dyDescent="0.25">
      <c r="B13" s="4"/>
    </row>
    <row r="14" spans="1:39" x14ac:dyDescent="0.25">
      <c r="B14" s="4"/>
    </row>
  </sheetData>
  <sheetProtection algorithmName="SHA-512" hashValue="INB82CJIRUA09yzasll7qptv8nSeqEG7j1MIN0AFcDoQgj8D7Z21o9jjhztz8jl7dU8YB45lNFz/XlgLbD6eHA==" saltValue="WAre6hlY5+p/FePgytAzFQ==" spinCount="100000" sheet="1" objects="1" scenarios="1"/>
  <mergeCells count="3">
    <mergeCell ref="B4:B9"/>
    <mergeCell ref="B2:E2"/>
    <mergeCell ref="C1:E1"/>
  </mergeCells>
  <phoneticPr fontId="6" type="noConversion"/>
  <dataValidations count="1">
    <dataValidation type="list" allowBlank="1" showInputMessage="1" showErrorMessage="1" sqref="E5:E9 E4" xr:uid="{31502C24-6E91-4A78-B9BE-2CFBC5578498}">
      <formula1>$AI$3:$AM$3</formula1>
    </dataValidation>
  </dataValidations>
  <hyperlinks>
    <hyperlink ref="A2" location="'GUIDE - SOMMAIRE'!A1" display="Retour au sommaire" xr:uid="{843D6865-0938-4E0C-9275-7CCCF409E3E0}"/>
    <hyperlink ref="F2" location="'ANALYSE DES RESULTATS'!A1" display="Aller aux résultats" xr:uid="{400D6519-13D2-401F-B2AE-060CC787F652}"/>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AB094-AD1F-4459-8296-C7927E15446E}">
  <sheetPr>
    <tabColor theme="9"/>
  </sheetPr>
  <dimension ref="A1:AI16"/>
  <sheetViews>
    <sheetView showGridLines="0" zoomScaleNormal="100" workbookViewId="0">
      <pane ySplit="3" topLeftCell="A4" activePane="bottomLeft" state="frozen"/>
      <selection pane="bottomLeft" activeCell="G2" sqref="G2"/>
    </sheetView>
  </sheetViews>
  <sheetFormatPr baseColWidth="10" defaultRowHeight="15" x14ac:dyDescent="0.25"/>
  <cols>
    <col min="2" max="2" width="14.42578125" customWidth="1"/>
    <col min="3" max="3" width="13.7109375" bestFit="1" customWidth="1"/>
    <col min="4" max="4" width="30.7109375" customWidth="1"/>
    <col min="5" max="5" width="62.28515625" customWidth="1"/>
    <col min="6" max="6" width="16.42578125" style="38" bestFit="1" customWidth="1"/>
    <col min="7" max="7" width="15.5703125" style="8" bestFit="1" customWidth="1"/>
    <col min="8" max="8" width="3" style="8" hidden="1" customWidth="1"/>
    <col min="9" max="9" width="11" style="82" hidden="1" customWidth="1"/>
    <col min="10" max="10" width="54.85546875" customWidth="1"/>
    <col min="11" max="11" width="43.5703125" customWidth="1"/>
    <col min="13" max="13" width="17.140625" bestFit="1" customWidth="1"/>
  </cols>
  <sheetData>
    <row r="1" spans="1:35" ht="38.25" customHeight="1" thickBot="1" x14ac:dyDescent="0.3">
      <c r="A1" s="261"/>
      <c r="B1" s="262"/>
      <c r="C1" s="308" t="s">
        <v>198</v>
      </c>
      <c r="D1" s="308"/>
      <c r="E1" s="308"/>
      <c r="F1" s="264"/>
      <c r="G1" s="265"/>
      <c r="J1" s="82"/>
    </row>
    <row r="2" spans="1:35" ht="30.75" thickBot="1" x14ac:dyDescent="0.3">
      <c r="A2" s="200" t="s">
        <v>100</v>
      </c>
      <c r="B2" s="328" t="s">
        <v>190</v>
      </c>
      <c r="C2" s="329"/>
      <c r="D2" s="329"/>
      <c r="E2" s="329"/>
      <c r="F2" s="330"/>
      <c r="G2" s="230" t="s">
        <v>101</v>
      </c>
    </row>
    <row r="3" spans="1:35" ht="45.75" thickBot="1" x14ac:dyDescent="0.3">
      <c r="A3" s="160" t="s">
        <v>4</v>
      </c>
      <c r="B3" s="161" t="s">
        <v>0</v>
      </c>
      <c r="C3" s="161" t="s">
        <v>18</v>
      </c>
      <c r="D3" s="161" t="s">
        <v>19</v>
      </c>
      <c r="E3" s="162" t="s">
        <v>98</v>
      </c>
      <c r="F3" s="163" t="s">
        <v>99</v>
      </c>
      <c r="G3" s="106" t="s">
        <v>126</v>
      </c>
      <c r="H3" s="107"/>
      <c r="I3" s="108" t="s">
        <v>122</v>
      </c>
      <c r="J3" s="81"/>
      <c r="L3" s="81"/>
      <c r="AF3">
        <v>1</v>
      </c>
      <c r="AG3">
        <v>2</v>
      </c>
      <c r="AH3">
        <v>3</v>
      </c>
      <c r="AI3">
        <v>4</v>
      </c>
    </row>
    <row r="4" spans="1:35" ht="120" x14ac:dyDescent="0.25">
      <c r="A4" s="274" t="s">
        <v>33</v>
      </c>
      <c r="B4" s="320" t="s">
        <v>22</v>
      </c>
      <c r="C4" s="323" t="s">
        <v>1</v>
      </c>
      <c r="D4" s="15" t="s">
        <v>155</v>
      </c>
      <c r="E4" s="23" t="s">
        <v>132</v>
      </c>
      <c r="F4" s="280"/>
      <c r="G4" s="191" t="s">
        <v>123</v>
      </c>
      <c r="H4" s="104">
        <v>2</v>
      </c>
      <c r="I4" s="105">
        <f>F4*H4</f>
        <v>0</v>
      </c>
    </row>
    <row r="5" spans="1:35" ht="180" x14ac:dyDescent="0.25">
      <c r="A5" s="275" t="s">
        <v>75</v>
      </c>
      <c r="B5" s="321"/>
      <c r="C5" s="324"/>
      <c r="D5" s="16" t="s">
        <v>53</v>
      </c>
      <c r="E5" s="24" t="s">
        <v>156</v>
      </c>
      <c r="F5" s="269"/>
      <c r="G5" s="191" t="s">
        <v>123</v>
      </c>
      <c r="H5" s="104">
        <v>2</v>
      </c>
      <c r="I5" s="105">
        <f>F5*H5</f>
        <v>0</v>
      </c>
    </row>
    <row r="6" spans="1:35" ht="105" x14ac:dyDescent="0.25">
      <c r="A6" s="275" t="s">
        <v>76</v>
      </c>
      <c r="B6" s="321"/>
      <c r="C6" s="324"/>
      <c r="D6" s="16" t="s">
        <v>39</v>
      </c>
      <c r="E6" s="24" t="s">
        <v>116</v>
      </c>
      <c r="F6" s="281"/>
      <c r="G6" s="186" t="s">
        <v>123</v>
      </c>
      <c r="H6" s="99">
        <v>2</v>
      </c>
      <c r="I6" s="105">
        <f t="shared" ref="I6:I10" si="0">F6*H6</f>
        <v>0</v>
      </c>
    </row>
    <row r="7" spans="1:35" ht="195.75" thickBot="1" x14ac:dyDescent="0.3">
      <c r="A7" s="276" t="s">
        <v>77</v>
      </c>
      <c r="B7" s="321"/>
      <c r="C7" s="325"/>
      <c r="D7" s="17" t="s">
        <v>111</v>
      </c>
      <c r="E7" s="25" t="s">
        <v>185</v>
      </c>
      <c r="F7" s="269"/>
      <c r="G7" s="186" t="s">
        <v>124</v>
      </c>
      <c r="H7" s="99">
        <v>3</v>
      </c>
      <c r="I7" s="105">
        <f>F7*H7</f>
        <v>0</v>
      </c>
      <c r="J7" s="1"/>
      <c r="K7" s="1"/>
    </row>
    <row r="8" spans="1:35" ht="150.75" thickBot="1" x14ac:dyDescent="0.3">
      <c r="A8" s="89" t="s">
        <v>78</v>
      </c>
      <c r="B8" s="321"/>
      <c r="C8" s="250" t="s">
        <v>6</v>
      </c>
      <c r="D8" s="249" t="s">
        <v>121</v>
      </c>
      <c r="E8" s="91" t="s">
        <v>157</v>
      </c>
      <c r="F8" s="269"/>
      <c r="G8" s="186" t="s">
        <v>123</v>
      </c>
      <c r="H8" s="99">
        <v>2</v>
      </c>
      <c r="I8" s="105">
        <f t="shared" si="0"/>
        <v>0</v>
      </c>
    </row>
    <row r="9" spans="1:35" ht="165" x14ac:dyDescent="0.25">
      <c r="A9" s="274" t="s">
        <v>79</v>
      </c>
      <c r="B9" s="321"/>
      <c r="C9" s="326" t="s">
        <v>7</v>
      </c>
      <c r="D9" s="47" t="s">
        <v>61</v>
      </c>
      <c r="E9" s="22" t="s">
        <v>62</v>
      </c>
      <c r="F9" s="269"/>
      <c r="G9" s="186" t="s">
        <v>125</v>
      </c>
      <c r="H9" s="99">
        <v>1</v>
      </c>
      <c r="I9" s="105">
        <f t="shared" si="0"/>
        <v>0</v>
      </c>
    </row>
    <row r="10" spans="1:35" ht="135.75" thickBot="1" x14ac:dyDescent="0.3">
      <c r="A10" s="276" t="s">
        <v>81</v>
      </c>
      <c r="B10" s="322"/>
      <c r="C10" s="327"/>
      <c r="D10" s="12" t="s">
        <v>52</v>
      </c>
      <c r="E10" s="25" t="s">
        <v>158</v>
      </c>
      <c r="F10" s="282"/>
      <c r="G10" s="187" t="s">
        <v>125</v>
      </c>
      <c r="H10" s="99">
        <v>1</v>
      </c>
      <c r="I10" s="105">
        <f t="shared" si="0"/>
        <v>0</v>
      </c>
    </row>
    <row r="11" spans="1:35" x14ac:dyDescent="0.25">
      <c r="G11" s="100"/>
      <c r="H11" s="100">
        <f>SUM(H4:H10)</f>
        <v>13</v>
      </c>
      <c r="I11" s="101"/>
    </row>
    <row r="12" spans="1:35" x14ac:dyDescent="0.25">
      <c r="C12" s="90"/>
      <c r="D12" s="1"/>
      <c r="E12" s="1"/>
      <c r="G12" s="100"/>
      <c r="H12" s="100"/>
      <c r="I12" s="101"/>
    </row>
    <row r="13" spans="1:35" x14ac:dyDescent="0.25">
      <c r="A13" s="4"/>
      <c r="C13" s="90"/>
      <c r="D13" s="84"/>
      <c r="E13" s="85"/>
      <c r="G13" s="100"/>
      <c r="H13" s="100"/>
      <c r="I13" s="101"/>
    </row>
    <row r="14" spans="1:35" x14ac:dyDescent="0.25">
      <c r="A14" s="3"/>
      <c r="D14" s="86"/>
      <c r="E14" s="87"/>
    </row>
    <row r="15" spans="1:35" x14ac:dyDescent="0.25">
      <c r="D15" s="8"/>
      <c r="E15" s="85"/>
    </row>
    <row r="16" spans="1:35" x14ac:dyDescent="0.25">
      <c r="D16" s="8"/>
      <c r="E16" s="85"/>
    </row>
  </sheetData>
  <sheetProtection algorithmName="SHA-512" hashValue="SBybD6JZHkSVxdh5i67HdIX+1sWFuJOXr/mRC54ZFTF4gAYwGX6VmABMIgTbyT+PBWScHh4dEhuSqG8l7aJuaA==" saltValue="vn2M1iWCktTQ05+rjH5ZVA==" spinCount="100000" sheet="1" objects="1" scenarios="1"/>
  <mergeCells count="5">
    <mergeCell ref="B4:B10"/>
    <mergeCell ref="C4:C7"/>
    <mergeCell ref="C9:C10"/>
    <mergeCell ref="B2:F2"/>
    <mergeCell ref="C1:E1"/>
  </mergeCells>
  <phoneticPr fontId="6" type="noConversion"/>
  <dataValidations count="1">
    <dataValidation type="list" allowBlank="1" showInputMessage="1" showErrorMessage="1" sqref="F4:F10" xr:uid="{49ECBCD8-8BBF-4111-AC2E-1CD143EB6FDA}">
      <formula1>$AE$3:$AI$3</formula1>
    </dataValidation>
  </dataValidations>
  <hyperlinks>
    <hyperlink ref="A2" location="'GUIDE - SOMMAIRE'!A1" display="Retour au sommaire" xr:uid="{B84A1D9F-4BC6-45F8-8553-0786FCAADD23}"/>
    <hyperlink ref="G2" location="'ANALYSE DES RESULTATS'!A1" display="Aller aux résultats" xr:uid="{EF56E048-15DC-4DA6-BF9F-00518510E8B0}"/>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16079-D9EA-4B7D-86AE-2B05FA530520}">
  <sheetPr>
    <tabColor theme="8" tint="0.59999389629810485"/>
  </sheetPr>
  <dimension ref="A1:AK13"/>
  <sheetViews>
    <sheetView showGridLines="0" zoomScaleNormal="100" workbookViewId="0">
      <pane ySplit="3" topLeftCell="A11" activePane="bottomLeft" state="frozen"/>
      <selection pane="bottomLeft" activeCell="E11" sqref="E11"/>
    </sheetView>
  </sheetViews>
  <sheetFormatPr baseColWidth="10" defaultRowHeight="15" x14ac:dyDescent="0.25"/>
  <cols>
    <col min="2" max="2" width="15" customWidth="1"/>
    <col min="3" max="3" width="13.85546875" bestFit="1" customWidth="1"/>
    <col min="4" max="4" width="33.28515625" customWidth="1"/>
    <col min="5" max="5" width="70" customWidth="1"/>
    <col min="6" max="6" width="16.42578125" style="38" bestFit="1" customWidth="1"/>
    <col min="7" max="7" width="15.5703125" style="8" bestFit="1" customWidth="1"/>
    <col min="8" max="8" width="8.140625" style="8" hidden="1" customWidth="1"/>
    <col min="9" max="9" width="11" style="82" hidden="1" customWidth="1"/>
    <col min="10" max="10" width="20.85546875" style="8" customWidth="1"/>
    <col min="11" max="11" width="19" bestFit="1" customWidth="1"/>
    <col min="13" max="13" width="17.140625" bestFit="1" customWidth="1"/>
  </cols>
  <sheetData>
    <row r="1" spans="1:37" ht="38.25" customHeight="1" thickBot="1" x14ac:dyDescent="0.3">
      <c r="A1" s="261"/>
      <c r="B1" s="262"/>
      <c r="C1" s="308" t="s">
        <v>198</v>
      </c>
      <c r="D1" s="308"/>
      <c r="E1" s="308"/>
      <c r="F1" s="264"/>
      <c r="G1" s="265"/>
      <c r="J1" s="82"/>
    </row>
    <row r="2" spans="1:37" ht="30.75" thickBot="1" x14ac:dyDescent="0.3">
      <c r="A2" s="192" t="s">
        <v>100</v>
      </c>
      <c r="B2" s="338" t="s">
        <v>191</v>
      </c>
      <c r="C2" s="339"/>
      <c r="D2" s="339"/>
      <c r="E2" s="339"/>
      <c r="F2" s="340"/>
      <c r="G2" s="231" t="s">
        <v>101</v>
      </c>
    </row>
    <row r="3" spans="1:37" ht="45.75" thickBot="1" x14ac:dyDescent="0.3">
      <c r="A3" s="156" t="s">
        <v>4</v>
      </c>
      <c r="B3" s="157" t="s">
        <v>0</v>
      </c>
      <c r="C3" s="157" t="s">
        <v>18</v>
      </c>
      <c r="D3" s="157" t="s">
        <v>19</v>
      </c>
      <c r="E3" s="157" t="s">
        <v>98</v>
      </c>
      <c r="F3" s="158" t="s">
        <v>99</v>
      </c>
      <c r="G3" s="194" t="s">
        <v>126</v>
      </c>
      <c r="H3" s="193"/>
      <c r="I3" s="159" t="s">
        <v>122</v>
      </c>
      <c r="J3" s="111"/>
      <c r="AH3">
        <v>1</v>
      </c>
      <c r="AI3">
        <v>2</v>
      </c>
      <c r="AJ3">
        <v>3</v>
      </c>
      <c r="AK3">
        <v>4</v>
      </c>
    </row>
    <row r="4" spans="1:37" ht="123.75" customHeight="1" thickBot="1" x14ac:dyDescent="0.3">
      <c r="A4" s="153" t="s">
        <v>33</v>
      </c>
      <c r="B4" s="331" t="s">
        <v>23</v>
      </c>
      <c r="C4" s="154" t="s">
        <v>55</v>
      </c>
      <c r="D4" s="155" t="s">
        <v>112</v>
      </c>
      <c r="E4" s="95" t="s">
        <v>159</v>
      </c>
      <c r="F4" s="271"/>
      <c r="G4" s="195" t="s">
        <v>125</v>
      </c>
      <c r="H4" s="104">
        <v>1</v>
      </c>
      <c r="I4" s="114">
        <f>F4*H4</f>
        <v>0</v>
      </c>
      <c r="J4" s="10"/>
    </row>
    <row r="5" spans="1:37" ht="195" x14ac:dyDescent="0.25">
      <c r="A5" s="18" t="s">
        <v>75</v>
      </c>
      <c r="B5" s="331"/>
      <c r="C5" s="333" t="s">
        <v>10</v>
      </c>
      <c r="D5" s="47" t="s">
        <v>119</v>
      </c>
      <c r="E5" s="22" t="s">
        <v>160</v>
      </c>
      <c r="F5" s="271"/>
      <c r="G5" s="183" t="s">
        <v>123</v>
      </c>
      <c r="H5" s="99">
        <v>2</v>
      </c>
      <c r="I5" s="109">
        <f t="shared" ref="I5:I12" si="0">F5*H5</f>
        <v>0</v>
      </c>
      <c r="K5" s="8"/>
    </row>
    <row r="6" spans="1:37" ht="135" customHeight="1" x14ac:dyDescent="0.25">
      <c r="A6" s="44" t="s">
        <v>76</v>
      </c>
      <c r="B6" s="331"/>
      <c r="C6" s="334"/>
      <c r="D6" s="48" t="s">
        <v>56</v>
      </c>
      <c r="E6" s="24" t="s">
        <v>113</v>
      </c>
      <c r="F6" s="271"/>
      <c r="G6" s="183" t="s">
        <v>125</v>
      </c>
      <c r="H6" s="99">
        <v>1</v>
      </c>
      <c r="I6" s="109">
        <f t="shared" si="0"/>
        <v>0</v>
      </c>
    </row>
    <row r="7" spans="1:37" ht="120.75" thickBot="1" x14ac:dyDescent="0.3">
      <c r="A7" s="45" t="s">
        <v>77</v>
      </c>
      <c r="B7" s="331"/>
      <c r="C7" s="335"/>
      <c r="D7" s="49" t="s">
        <v>133</v>
      </c>
      <c r="E7" s="25" t="s">
        <v>195</v>
      </c>
      <c r="F7" s="271"/>
      <c r="G7" s="183" t="s">
        <v>123</v>
      </c>
      <c r="H7" s="99">
        <f>IF(F7=1,0,2)</f>
        <v>2</v>
      </c>
      <c r="I7" s="109">
        <f t="shared" si="0"/>
        <v>0</v>
      </c>
      <c r="K7" s="8"/>
    </row>
    <row r="8" spans="1:37" ht="165" x14ac:dyDescent="0.25">
      <c r="A8" s="18" t="s">
        <v>78</v>
      </c>
      <c r="B8" s="331"/>
      <c r="C8" s="336" t="s">
        <v>9</v>
      </c>
      <c r="D8" s="47" t="s">
        <v>58</v>
      </c>
      <c r="E8" s="22" t="s">
        <v>161</v>
      </c>
      <c r="F8" s="271"/>
      <c r="G8" s="183" t="s">
        <v>123</v>
      </c>
      <c r="H8" s="99">
        <v>2</v>
      </c>
      <c r="I8" s="109">
        <f t="shared" si="0"/>
        <v>0</v>
      </c>
    </row>
    <row r="9" spans="1:37" ht="150" x14ac:dyDescent="0.25">
      <c r="A9" s="46" t="s">
        <v>79</v>
      </c>
      <c r="B9" s="331"/>
      <c r="C9" s="337"/>
      <c r="D9" s="50" t="s">
        <v>54</v>
      </c>
      <c r="E9" s="26" t="s">
        <v>59</v>
      </c>
      <c r="F9" s="271"/>
      <c r="G9" s="183" t="s">
        <v>125</v>
      </c>
      <c r="H9" s="99">
        <v>1</v>
      </c>
      <c r="I9" s="109">
        <f t="shared" si="0"/>
        <v>0</v>
      </c>
    </row>
    <row r="10" spans="1:37" ht="135.75" thickBot="1" x14ac:dyDescent="0.3">
      <c r="A10" s="46" t="s">
        <v>81</v>
      </c>
      <c r="B10" s="331"/>
      <c r="C10" s="337"/>
      <c r="D10" s="50" t="s">
        <v>63</v>
      </c>
      <c r="E10" s="27" t="s">
        <v>114</v>
      </c>
      <c r="F10" s="271"/>
      <c r="G10" s="183" t="s">
        <v>125</v>
      </c>
      <c r="H10" s="99">
        <v>1</v>
      </c>
      <c r="I10" s="109">
        <f t="shared" si="0"/>
        <v>0</v>
      </c>
    </row>
    <row r="11" spans="1:37" ht="165" x14ac:dyDescent="0.25">
      <c r="A11" s="18" t="s">
        <v>80</v>
      </c>
      <c r="B11" s="331"/>
      <c r="C11" s="333" t="s">
        <v>11</v>
      </c>
      <c r="D11" s="47" t="s">
        <v>115</v>
      </c>
      <c r="E11" s="22" t="s">
        <v>57</v>
      </c>
      <c r="F11" s="271"/>
      <c r="G11" s="183" t="s">
        <v>124</v>
      </c>
      <c r="H11" s="99">
        <v>3</v>
      </c>
      <c r="I11" s="109">
        <f t="shared" si="0"/>
        <v>0</v>
      </c>
    </row>
    <row r="12" spans="1:37" ht="150.75" thickBot="1" x14ac:dyDescent="0.3">
      <c r="A12" s="45" t="s">
        <v>82</v>
      </c>
      <c r="B12" s="332"/>
      <c r="C12" s="335"/>
      <c r="D12" s="51" t="s">
        <v>186</v>
      </c>
      <c r="E12" s="25" t="s">
        <v>162</v>
      </c>
      <c r="F12" s="283"/>
      <c r="G12" s="184" t="s">
        <v>123</v>
      </c>
      <c r="H12" s="145">
        <v>2</v>
      </c>
      <c r="I12" s="110">
        <f t="shared" si="0"/>
        <v>0</v>
      </c>
      <c r="K12" s="8"/>
    </row>
    <row r="13" spans="1:37" x14ac:dyDescent="0.25">
      <c r="A13" s="219" t="s">
        <v>176</v>
      </c>
      <c r="G13" s="100"/>
      <c r="H13" s="100">
        <f>SUM(H4:H12)</f>
        <v>15</v>
      </c>
      <c r="I13" s="101"/>
    </row>
  </sheetData>
  <sheetProtection algorithmName="SHA-512" hashValue="Xiwwuwxzcv/U/rweTo9TcltosUvxtOIeDnxiSvopzLqI13ktUHxydEjRE4SYKkAYfnjp4wrV3gHzqvJ1WQWCVg==" saltValue="fRQpsJiaf6LJjLhOAgMa3Q==" spinCount="100000" sheet="1" objects="1" scenarios="1"/>
  <mergeCells count="6">
    <mergeCell ref="C1:E1"/>
    <mergeCell ref="B4:B12"/>
    <mergeCell ref="C5:C7"/>
    <mergeCell ref="C8:C10"/>
    <mergeCell ref="C11:C12"/>
    <mergeCell ref="B2:F2"/>
  </mergeCells>
  <dataValidations count="1">
    <dataValidation type="list" allowBlank="1" showInputMessage="1" showErrorMessage="1" sqref="F4:F12" xr:uid="{EFBBE9BD-E8F2-4CB7-89E0-7F591F2887DB}">
      <formula1>$AG$3:$AK$3</formula1>
    </dataValidation>
  </dataValidations>
  <hyperlinks>
    <hyperlink ref="A2" location="'GUIDE - SOMMAIRE'!A1" display="Retour au sommaire" xr:uid="{382AE0B0-0BA4-4389-AAA5-155EB102FD3B}"/>
    <hyperlink ref="G2" location="'ANALYSE DES RESULTATS'!A1" display="Aller aux résultats" xr:uid="{12C57569-CA93-4BCE-BA0B-946F9049C3AC}"/>
  </hyperlinks>
  <pageMargins left="0.70866141732283472" right="0.70866141732283472" top="0.74803149606299213" bottom="0.74803149606299213" header="0.31496062992125984" footer="0.31496062992125984"/>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92646-51B8-45A0-A21E-3B15363B30EB}">
  <sheetPr>
    <tabColor theme="8"/>
  </sheetPr>
  <dimension ref="A1:AG11"/>
  <sheetViews>
    <sheetView showGridLines="0" zoomScaleNormal="100" workbookViewId="0">
      <pane ySplit="3" topLeftCell="A4" activePane="bottomLeft" state="frozen"/>
      <selection pane="bottomLeft" activeCell="D4" sqref="D4"/>
    </sheetView>
  </sheetViews>
  <sheetFormatPr baseColWidth="10" defaultRowHeight="15" x14ac:dyDescent="0.25"/>
  <cols>
    <col min="2" max="2" width="13.28515625" customWidth="1"/>
    <col min="3" max="3" width="36.140625" customWidth="1"/>
    <col min="4" max="4" width="66.140625" customWidth="1"/>
    <col min="5" max="5" width="16.42578125" style="38" bestFit="1" customWidth="1"/>
    <col min="6" max="6" width="15.7109375" style="8" customWidth="1"/>
    <col min="7" max="7" width="3" style="8" hidden="1" customWidth="1"/>
    <col min="8" max="8" width="0" style="8" hidden="1" customWidth="1"/>
    <col min="9" max="9" width="11.42578125" style="8"/>
    <col min="10" max="10" width="19" bestFit="1" customWidth="1"/>
    <col min="12" max="12" width="17.140625" bestFit="1" customWidth="1"/>
  </cols>
  <sheetData>
    <row r="1" spans="1:33" ht="38.25" customHeight="1" thickBot="1" x14ac:dyDescent="0.3">
      <c r="A1" s="261"/>
      <c r="B1" s="262"/>
      <c r="C1" s="308" t="s">
        <v>198</v>
      </c>
      <c r="D1" s="308"/>
      <c r="E1" s="308"/>
      <c r="F1" s="263"/>
      <c r="G1" s="265"/>
      <c r="I1" s="82"/>
      <c r="J1" s="82"/>
    </row>
    <row r="2" spans="1:33" ht="30.75" thickBot="1" x14ac:dyDescent="0.3">
      <c r="A2" s="196" t="s">
        <v>100</v>
      </c>
      <c r="B2" s="344" t="s">
        <v>192</v>
      </c>
      <c r="C2" s="345"/>
      <c r="D2" s="345"/>
      <c r="E2" s="346"/>
      <c r="F2" s="232" t="s">
        <v>101</v>
      </c>
    </row>
    <row r="3" spans="1:33" ht="45.75" thickBot="1" x14ac:dyDescent="0.3">
      <c r="A3" s="197" t="s">
        <v>4</v>
      </c>
      <c r="B3" s="198" t="s">
        <v>0</v>
      </c>
      <c r="C3" s="198" t="s">
        <v>19</v>
      </c>
      <c r="D3" s="199" t="s">
        <v>98</v>
      </c>
      <c r="E3" s="146" t="s">
        <v>99</v>
      </c>
      <c r="F3" s="143" t="s">
        <v>126</v>
      </c>
      <c r="G3" s="131"/>
      <c r="H3" s="132" t="s">
        <v>122</v>
      </c>
      <c r="I3" s="117"/>
      <c r="AD3">
        <v>1</v>
      </c>
      <c r="AE3">
        <v>2</v>
      </c>
      <c r="AF3">
        <v>3</v>
      </c>
      <c r="AG3">
        <v>4</v>
      </c>
    </row>
    <row r="4" spans="1:33" ht="135" x14ac:dyDescent="0.25">
      <c r="A4" s="19" t="s">
        <v>33</v>
      </c>
      <c r="B4" s="341" t="s">
        <v>24</v>
      </c>
      <c r="C4" s="136" t="s">
        <v>42</v>
      </c>
      <c r="D4" s="142" t="s">
        <v>134</v>
      </c>
      <c r="E4" s="268"/>
      <c r="F4" s="185" t="s">
        <v>125</v>
      </c>
      <c r="G4" s="144">
        <v>1</v>
      </c>
      <c r="H4" s="133">
        <f t="shared" ref="H4:H10" si="0">E4*G4</f>
        <v>0</v>
      </c>
      <c r="I4" s="173"/>
    </row>
    <row r="5" spans="1:33" ht="165" x14ac:dyDescent="0.25">
      <c r="A5" s="44" t="s">
        <v>75</v>
      </c>
      <c r="B5" s="342"/>
      <c r="C5" s="57" t="s">
        <v>165</v>
      </c>
      <c r="D5" s="24" t="s">
        <v>166</v>
      </c>
      <c r="E5" s="281"/>
      <c r="F5" s="186" t="s">
        <v>123</v>
      </c>
      <c r="G5" s="99">
        <v>2</v>
      </c>
      <c r="H5" s="109">
        <f t="shared" si="0"/>
        <v>0</v>
      </c>
      <c r="I5" s="101"/>
    </row>
    <row r="6" spans="1:33" ht="135" x14ac:dyDescent="0.25">
      <c r="A6" s="44" t="s">
        <v>76</v>
      </c>
      <c r="B6" s="342"/>
      <c r="C6" s="57" t="s">
        <v>43</v>
      </c>
      <c r="D6" s="24" t="s">
        <v>135</v>
      </c>
      <c r="E6" s="269"/>
      <c r="F6" s="186" t="s">
        <v>124</v>
      </c>
      <c r="G6" s="99">
        <v>3</v>
      </c>
      <c r="H6" s="109">
        <f t="shared" si="0"/>
        <v>0</v>
      </c>
      <c r="I6" s="173"/>
      <c r="J6" s="8"/>
    </row>
    <row r="7" spans="1:33" ht="112.5" customHeight="1" x14ac:dyDescent="0.25">
      <c r="A7" s="44" t="s">
        <v>77</v>
      </c>
      <c r="B7" s="342"/>
      <c r="C7" s="137" t="s">
        <v>117</v>
      </c>
      <c r="D7" s="24" t="s">
        <v>136</v>
      </c>
      <c r="E7" s="281"/>
      <c r="F7" s="186" t="s">
        <v>123</v>
      </c>
      <c r="G7" s="99">
        <v>2</v>
      </c>
      <c r="H7" s="109">
        <f t="shared" si="0"/>
        <v>0</v>
      </c>
      <c r="I7" s="101"/>
      <c r="J7" s="83"/>
    </row>
    <row r="8" spans="1:33" ht="150" x14ac:dyDescent="0.25">
      <c r="A8" s="44" t="s">
        <v>78</v>
      </c>
      <c r="B8" s="342"/>
      <c r="C8" s="57" t="s">
        <v>167</v>
      </c>
      <c r="D8" s="24" t="s">
        <v>168</v>
      </c>
      <c r="E8" s="269"/>
      <c r="F8" s="186" t="s">
        <v>125</v>
      </c>
      <c r="G8" s="99">
        <v>1</v>
      </c>
      <c r="H8" s="109">
        <f t="shared" si="0"/>
        <v>0</v>
      </c>
      <c r="I8" s="101"/>
    </row>
    <row r="9" spans="1:33" ht="135" x14ac:dyDescent="0.25">
      <c r="A9" s="134" t="s">
        <v>79</v>
      </c>
      <c r="B9" s="342"/>
      <c r="C9" s="138" t="s">
        <v>164</v>
      </c>
      <c r="D9" s="24" t="s">
        <v>163</v>
      </c>
      <c r="E9" s="281"/>
      <c r="F9" s="186" t="s">
        <v>125</v>
      </c>
      <c r="G9" s="99">
        <v>1</v>
      </c>
      <c r="H9" s="109">
        <f t="shared" si="0"/>
        <v>0</v>
      </c>
      <c r="I9" s="101"/>
    </row>
    <row r="10" spans="1:33" ht="105.75" thickBot="1" x14ac:dyDescent="0.3">
      <c r="A10" s="135" t="s">
        <v>81</v>
      </c>
      <c r="B10" s="343"/>
      <c r="C10" s="58" t="s">
        <v>8</v>
      </c>
      <c r="D10" s="25" t="s">
        <v>44</v>
      </c>
      <c r="E10" s="270"/>
      <c r="F10" s="187" t="s">
        <v>125</v>
      </c>
      <c r="G10" s="145">
        <v>1</v>
      </c>
      <c r="H10" s="110">
        <f t="shared" si="0"/>
        <v>0</v>
      </c>
      <c r="I10" s="101"/>
    </row>
    <row r="11" spans="1:33" x14ac:dyDescent="0.25">
      <c r="G11" s="8">
        <f>SUM(G4:G10)</f>
        <v>11</v>
      </c>
    </row>
  </sheetData>
  <sheetProtection algorithmName="SHA-512" hashValue="MTvt22+lT5trF0uaAUV+IKCySC/larLPrUGqfFgWH8cavPIFQttFsIH+cGaeppNBzj2euqKNnf1Lw9R0b1rfGA==" saltValue="w9GmnVnL20GvUqWHPRKLiA==" spinCount="100000" sheet="1" objects="1" scenarios="1"/>
  <mergeCells count="3">
    <mergeCell ref="B4:B10"/>
    <mergeCell ref="B2:E2"/>
    <mergeCell ref="C1:E1"/>
  </mergeCells>
  <dataValidations count="1">
    <dataValidation type="list" allowBlank="1" showInputMessage="1" showErrorMessage="1" sqref="E4:E10" xr:uid="{97FB1542-08F7-4B49-996D-9739B0D432A4}">
      <formula1>$AC$3:$AG$3</formula1>
    </dataValidation>
  </dataValidations>
  <hyperlinks>
    <hyperlink ref="A2" location="'GUIDE - SOMMAIRE'!A1" display="Retour au sommaire" xr:uid="{FFB90140-05CD-4548-A958-DEB037C94A66}"/>
    <hyperlink ref="F2" location="'ANALYSE DES RESULTATS'!A1" display="Aller aux résultats" xr:uid="{0868AD5F-664F-47D2-AF31-20BFE99CB173}"/>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A099E-5A83-400A-A2B5-75FE3D6EC42E}">
  <sheetPr>
    <tabColor rgb="FF9966FF"/>
  </sheetPr>
  <dimension ref="A1:AS10"/>
  <sheetViews>
    <sheetView showGridLines="0" zoomScaleNormal="100" workbookViewId="0">
      <pane ySplit="3" topLeftCell="A4" activePane="bottomLeft" state="frozen"/>
      <selection pane="bottomLeft" activeCell="E4" sqref="E4"/>
    </sheetView>
  </sheetViews>
  <sheetFormatPr baseColWidth="10" defaultRowHeight="15" x14ac:dyDescent="0.25"/>
  <cols>
    <col min="2" max="2" width="12.140625" customWidth="1"/>
    <col min="3" max="3" width="32.140625" customWidth="1"/>
    <col min="4" max="4" width="69" customWidth="1"/>
    <col min="5" max="5" width="16.42578125" style="38" bestFit="1" customWidth="1"/>
    <col min="6" max="6" width="14.42578125" style="8" customWidth="1"/>
    <col min="7" max="7" width="3" style="8" hidden="1" customWidth="1"/>
    <col min="8" max="8" width="0" style="8" hidden="1" customWidth="1"/>
    <col min="9" max="9" width="11.42578125" style="8"/>
    <col min="10" max="10" width="19" bestFit="1" customWidth="1"/>
    <col min="12" max="12" width="17.140625" bestFit="1" customWidth="1"/>
  </cols>
  <sheetData>
    <row r="1" spans="1:45" ht="38.25" customHeight="1" thickBot="1" x14ac:dyDescent="0.3">
      <c r="A1" s="261"/>
      <c r="B1" s="262"/>
      <c r="C1" s="308" t="s">
        <v>198</v>
      </c>
      <c r="D1" s="308"/>
      <c r="E1" s="308"/>
      <c r="F1" s="263"/>
      <c r="G1" s="265"/>
      <c r="I1" s="82"/>
      <c r="J1" s="82"/>
    </row>
    <row r="2" spans="1:45" ht="30.75" thickBot="1" x14ac:dyDescent="0.3">
      <c r="A2" s="201" t="s">
        <v>100</v>
      </c>
      <c r="B2" s="350" t="s">
        <v>193</v>
      </c>
      <c r="C2" s="351"/>
      <c r="D2" s="351"/>
      <c r="E2" s="352"/>
      <c r="F2" s="233" t="s">
        <v>101</v>
      </c>
    </row>
    <row r="3" spans="1:45" ht="45.75" thickBot="1" x14ac:dyDescent="0.3">
      <c r="A3" s="148" t="s">
        <v>4</v>
      </c>
      <c r="B3" s="149" t="s">
        <v>0</v>
      </c>
      <c r="C3" s="149" t="s">
        <v>19</v>
      </c>
      <c r="D3" s="150" t="s">
        <v>98</v>
      </c>
      <c r="E3" s="151" t="s">
        <v>99</v>
      </c>
      <c r="F3" s="152" t="s">
        <v>126</v>
      </c>
      <c r="G3" s="112"/>
      <c r="H3" s="113" t="s">
        <v>122</v>
      </c>
      <c r="I3" s="117"/>
      <c r="AP3">
        <v>1</v>
      </c>
      <c r="AQ3">
        <v>2</v>
      </c>
      <c r="AR3">
        <v>3</v>
      </c>
      <c r="AS3">
        <v>4</v>
      </c>
    </row>
    <row r="4" spans="1:45" ht="150" x14ac:dyDescent="0.25">
      <c r="A4" s="19" t="s">
        <v>33</v>
      </c>
      <c r="B4" s="347" t="s">
        <v>25</v>
      </c>
      <c r="C4" s="43" t="s">
        <v>45</v>
      </c>
      <c r="D4" s="23" t="s">
        <v>197</v>
      </c>
      <c r="E4" s="268"/>
      <c r="F4" s="185" t="s">
        <v>124</v>
      </c>
      <c r="G4" s="144">
        <v>3</v>
      </c>
      <c r="H4" s="133">
        <f>E4*G4</f>
        <v>0</v>
      </c>
      <c r="I4" s="101"/>
    </row>
    <row r="5" spans="1:45" ht="135" x14ac:dyDescent="0.25">
      <c r="A5" s="139" t="s">
        <v>75</v>
      </c>
      <c r="B5" s="348"/>
      <c r="C5" s="57" t="s">
        <v>169</v>
      </c>
      <c r="D5" s="24" t="s">
        <v>196</v>
      </c>
      <c r="E5" s="281"/>
      <c r="F5" s="186" t="s">
        <v>124</v>
      </c>
      <c r="G5" s="99">
        <v>3</v>
      </c>
      <c r="H5" s="109">
        <f t="shared" ref="H5:H9" si="0">E5*G5</f>
        <v>0</v>
      </c>
      <c r="I5" s="101"/>
      <c r="J5" s="8"/>
    </row>
    <row r="6" spans="1:45" ht="135" x14ac:dyDescent="0.25">
      <c r="A6" s="139" t="s">
        <v>76</v>
      </c>
      <c r="B6" s="348"/>
      <c r="C6" s="137" t="s">
        <v>46</v>
      </c>
      <c r="D6" s="24" t="s">
        <v>170</v>
      </c>
      <c r="E6" s="278"/>
      <c r="F6" s="186" t="s">
        <v>123</v>
      </c>
      <c r="G6" s="99">
        <v>2</v>
      </c>
      <c r="H6" s="109">
        <f t="shared" si="0"/>
        <v>0</v>
      </c>
      <c r="I6" s="101"/>
    </row>
    <row r="7" spans="1:45" ht="105" x14ac:dyDescent="0.25">
      <c r="A7" s="139" t="s">
        <v>77</v>
      </c>
      <c r="B7" s="348"/>
      <c r="C7" s="57" t="s">
        <v>47</v>
      </c>
      <c r="D7" s="24" t="s">
        <v>48</v>
      </c>
      <c r="E7" s="269"/>
      <c r="F7" s="186" t="s">
        <v>123</v>
      </c>
      <c r="G7" s="99">
        <v>2</v>
      </c>
      <c r="H7" s="109">
        <f>E7*G7</f>
        <v>0</v>
      </c>
      <c r="I7" s="173"/>
    </row>
    <row r="8" spans="1:45" ht="105" x14ac:dyDescent="0.25">
      <c r="A8" s="139" t="s">
        <v>78</v>
      </c>
      <c r="B8" s="348"/>
      <c r="C8" s="137" t="s">
        <v>13</v>
      </c>
      <c r="D8" s="24" t="s">
        <v>137</v>
      </c>
      <c r="E8" s="269"/>
      <c r="F8" s="186" t="s">
        <v>123</v>
      </c>
      <c r="G8" s="99">
        <v>2</v>
      </c>
      <c r="H8" s="109">
        <f t="shared" si="0"/>
        <v>0</v>
      </c>
      <c r="I8" s="101"/>
    </row>
    <row r="9" spans="1:45" ht="165.75" thickBot="1" x14ac:dyDescent="0.3">
      <c r="A9" s="140" t="s">
        <v>79</v>
      </c>
      <c r="B9" s="349"/>
      <c r="C9" s="141" t="s">
        <v>12</v>
      </c>
      <c r="D9" s="147" t="s">
        <v>49</v>
      </c>
      <c r="E9" s="282"/>
      <c r="F9" s="187" t="s">
        <v>123</v>
      </c>
      <c r="G9" s="145">
        <v>2</v>
      </c>
      <c r="H9" s="110">
        <f t="shared" si="0"/>
        <v>0</v>
      </c>
      <c r="I9" s="101"/>
    </row>
    <row r="10" spans="1:45" x14ac:dyDescent="0.25">
      <c r="G10" s="8">
        <f>SUM(G4:G9)</f>
        <v>14</v>
      </c>
    </row>
  </sheetData>
  <sheetProtection algorithmName="SHA-512" hashValue="wNmgzCAY3C29AlZJVGt3GIFma1nhrN0IGXj7hpJfB6wZaCz2ROgH1fCGuiqtXTQdGO4VkSM57npsfS4+k1Wodw==" saltValue="f31++MM7O5HWFXuX0na+Kw==" spinCount="100000" sheet="1" objects="1" scenarios="1"/>
  <mergeCells count="3">
    <mergeCell ref="B4:B9"/>
    <mergeCell ref="B2:E2"/>
    <mergeCell ref="C1:E1"/>
  </mergeCells>
  <dataValidations count="1">
    <dataValidation type="list" allowBlank="1" showInputMessage="1" showErrorMessage="1" sqref="E4:E9" xr:uid="{2D7AD892-5C30-4CD2-A68A-A4D7C0527D26}">
      <formula1>$AO$3:$AS$3</formula1>
    </dataValidation>
  </dataValidations>
  <hyperlinks>
    <hyperlink ref="A2" location="'GUIDE - SOMMAIRE'!A1" display="Retour au sommaire" xr:uid="{AFAE34A9-97EF-4D49-86CC-225B3190CFFF}"/>
    <hyperlink ref="F2" location="'ANALYSE DES RESULTATS'!A1" display="Aller aux résultats" xr:uid="{BD34D199-389F-4A87-B833-8D6D5A3ABD0B}"/>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C7B1D-4B3B-4BF5-8154-7E81A7B28643}">
  <sheetPr>
    <pageSetUpPr fitToPage="1"/>
  </sheetPr>
  <dimension ref="A1:M70"/>
  <sheetViews>
    <sheetView showGridLines="0" workbookViewId="0">
      <selection activeCell="B2" sqref="B2"/>
    </sheetView>
  </sheetViews>
  <sheetFormatPr baseColWidth="10" defaultRowHeight="15" x14ac:dyDescent="0.25"/>
  <cols>
    <col min="1" max="1" width="3.28515625" customWidth="1"/>
    <col min="2" max="2" width="12.42578125" customWidth="1"/>
    <col min="3" max="3" width="16.42578125" bestFit="1" customWidth="1"/>
    <col min="4" max="4" width="15.5703125" hidden="1" customWidth="1"/>
    <col min="5" max="5" width="21.42578125" bestFit="1" customWidth="1"/>
    <col min="6" max="6" width="6" customWidth="1"/>
    <col min="9" max="9" width="29.5703125" customWidth="1"/>
    <col min="10" max="10" width="13.5703125" bestFit="1" customWidth="1"/>
  </cols>
  <sheetData>
    <row r="1" spans="1:13" ht="38.25" customHeight="1" thickBot="1" x14ac:dyDescent="0.3">
      <c r="A1" s="4"/>
      <c r="B1" s="261"/>
      <c r="C1" s="266"/>
      <c r="D1" s="266"/>
      <c r="E1" s="308" t="s">
        <v>198</v>
      </c>
      <c r="F1" s="308"/>
      <c r="G1" s="308"/>
      <c r="H1" s="308"/>
      <c r="I1" s="308"/>
      <c r="J1" s="308"/>
      <c r="K1" s="308"/>
      <c r="L1" s="266"/>
      <c r="M1" s="267"/>
    </row>
    <row r="2" spans="1:13" ht="30.75" thickBot="1" x14ac:dyDescent="0.3">
      <c r="B2" s="212" t="s">
        <v>100</v>
      </c>
      <c r="C2" s="353" t="s">
        <v>85</v>
      </c>
      <c r="D2" s="354"/>
      <c r="E2" s="354"/>
      <c r="F2" s="354"/>
      <c r="G2" s="354"/>
      <c r="H2" s="354"/>
      <c r="I2" s="354"/>
      <c r="J2" s="354"/>
      <c r="K2" s="354"/>
      <c r="L2" s="354"/>
      <c r="M2" s="355"/>
    </row>
    <row r="3" spans="1:13" ht="15.75" thickBot="1" x14ac:dyDescent="0.3">
      <c r="B3" s="202"/>
      <c r="C3" s="72"/>
      <c r="D3" s="72"/>
      <c r="E3" s="72"/>
      <c r="F3" s="72"/>
      <c r="G3" s="72"/>
      <c r="H3" s="4"/>
      <c r="I3" s="4"/>
      <c r="J3" s="203"/>
      <c r="K3" s="4"/>
      <c r="L3" s="4"/>
      <c r="M3" s="204"/>
    </row>
    <row r="4" spans="1:13" ht="159.75" customHeight="1" thickBot="1" x14ac:dyDescent="0.3">
      <c r="B4" s="356" t="s">
        <v>184</v>
      </c>
      <c r="C4" s="357"/>
      <c r="D4" s="357"/>
      <c r="E4" s="357"/>
      <c r="F4" s="357"/>
      <c r="G4" s="357"/>
      <c r="H4" s="357"/>
      <c r="I4" s="357"/>
      <c r="J4" s="357"/>
      <c r="K4" s="357"/>
      <c r="L4" s="357"/>
      <c r="M4" s="358"/>
    </row>
    <row r="5" spans="1:13" x14ac:dyDescent="0.25">
      <c r="B5" s="202"/>
      <c r="C5" s="72"/>
      <c r="D5" s="72"/>
      <c r="E5" s="72"/>
      <c r="F5" s="72"/>
      <c r="G5" s="72"/>
      <c r="H5" s="4"/>
      <c r="I5" s="4"/>
      <c r="J5" s="203"/>
      <c r="K5" s="4"/>
      <c r="L5" s="4"/>
      <c r="M5" s="204"/>
    </row>
    <row r="6" spans="1:13" ht="15.75" thickBot="1" x14ac:dyDescent="0.3">
      <c r="B6" s="205"/>
      <c r="C6" s="4"/>
      <c r="D6" s="4"/>
      <c r="E6" s="4"/>
      <c r="F6" s="4"/>
      <c r="G6" s="4"/>
      <c r="H6" s="4"/>
      <c r="I6" s="4"/>
      <c r="J6" s="4"/>
      <c r="K6" s="4"/>
      <c r="L6" s="4"/>
      <c r="M6" s="204"/>
    </row>
    <row r="7" spans="1:13" ht="15.75" thickBot="1" x14ac:dyDescent="0.3">
      <c r="B7" s="214"/>
      <c r="C7" s="215"/>
      <c r="D7" s="215"/>
      <c r="E7" s="215"/>
      <c r="F7" s="216"/>
      <c r="G7" s="4"/>
      <c r="H7" s="214"/>
      <c r="I7" s="215"/>
      <c r="J7" s="215"/>
      <c r="K7" s="215"/>
      <c r="L7" s="215"/>
      <c r="M7" s="216"/>
    </row>
    <row r="8" spans="1:13" ht="15.75" thickBot="1" x14ac:dyDescent="0.3">
      <c r="B8" s="63" t="s">
        <v>84</v>
      </c>
      <c r="C8" s="64"/>
      <c r="D8" s="64"/>
      <c r="E8" s="73"/>
      <c r="F8" s="220"/>
      <c r="G8" s="72"/>
      <c r="H8" s="205"/>
      <c r="I8" s="366" t="s">
        <v>83</v>
      </c>
      <c r="J8" s="367"/>
      <c r="K8" s="4"/>
      <c r="L8" s="4"/>
      <c r="M8" s="204"/>
    </row>
    <row r="9" spans="1:13" ht="15.75" thickBot="1" x14ac:dyDescent="0.3">
      <c r="B9" s="127" t="s">
        <v>31</v>
      </c>
      <c r="C9" s="128" t="s">
        <v>99</v>
      </c>
      <c r="D9" s="129" t="s">
        <v>122</v>
      </c>
      <c r="E9" s="130" t="s">
        <v>32</v>
      </c>
      <c r="F9" s="221"/>
      <c r="G9" s="4"/>
      <c r="H9" s="205"/>
      <c r="I9" s="364" t="s">
        <v>74</v>
      </c>
      <c r="J9" s="365"/>
      <c r="K9" s="4"/>
      <c r="L9" s="4"/>
      <c r="M9" s="204"/>
    </row>
    <row r="10" spans="1:13" x14ac:dyDescent="0.25">
      <c r="B10" s="60" t="s">
        <v>64</v>
      </c>
      <c r="C10" s="118"/>
      <c r="D10" s="65"/>
      <c r="E10" s="30">
        <f>SUM(D11:D20)/'1 - SENSIBILISATION-ENGAGEMENT'!H14</f>
        <v>0</v>
      </c>
      <c r="F10" s="222"/>
      <c r="G10" s="217"/>
      <c r="H10" s="218"/>
      <c r="I10" s="39" t="s">
        <v>64</v>
      </c>
      <c r="J10" s="40">
        <f>E10</f>
        <v>0</v>
      </c>
      <c r="K10" s="4"/>
      <c r="L10" s="4"/>
      <c r="M10" s="204"/>
    </row>
    <row r="11" spans="1:13" x14ac:dyDescent="0.25">
      <c r="B11" s="175" t="s">
        <v>71</v>
      </c>
      <c r="C11" s="119">
        <f>'1 - SENSIBILISATION-ENGAGEMENT'!F4</f>
        <v>0</v>
      </c>
      <c r="D11" s="9">
        <f>'1 - SENSIBILISATION-ENGAGEMENT'!I4</f>
        <v>0</v>
      </c>
      <c r="E11" s="361"/>
      <c r="F11" s="223"/>
      <c r="G11" s="4"/>
      <c r="H11" s="205"/>
      <c r="I11" s="39" t="s">
        <v>20</v>
      </c>
      <c r="J11" s="40">
        <f>E21</f>
        <v>0</v>
      </c>
      <c r="K11" s="4"/>
      <c r="L11" s="4"/>
      <c r="M11" s="204"/>
    </row>
    <row r="12" spans="1:13" x14ac:dyDescent="0.25">
      <c r="B12" s="175" t="s">
        <v>34</v>
      </c>
      <c r="C12" s="119">
        <f>'1 - SENSIBILISATION-ENGAGEMENT'!F5</f>
        <v>0</v>
      </c>
      <c r="D12" s="9">
        <f>'1 - SENSIBILISATION-ENGAGEMENT'!I5</f>
        <v>0</v>
      </c>
      <c r="E12" s="362"/>
      <c r="F12" s="223"/>
      <c r="G12" s="4"/>
      <c r="H12" s="205"/>
      <c r="I12" s="39" t="s">
        <v>72</v>
      </c>
      <c r="J12" s="40">
        <f>E29</f>
        <v>0</v>
      </c>
      <c r="K12" s="4"/>
      <c r="L12" s="4"/>
      <c r="M12" s="204"/>
    </row>
    <row r="13" spans="1:13" x14ac:dyDescent="0.25">
      <c r="B13" s="175" t="s">
        <v>35</v>
      </c>
      <c r="C13" s="119">
        <f>'1 - SENSIBILISATION-ENGAGEMENT'!F6</f>
        <v>0</v>
      </c>
      <c r="D13" s="9">
        <f>'1 - SENSIBILISATION-ENGAGEMENT'!I6</f>
        <v>0</v>
      </c>
      <c r="E13" s="362"/>
      <c r="F13" s="223"/>
      <c r="G13" s="4"/>
      <c r="H13" s="205"/>
      <c r="I13" s="39" t="s">
        <v>73</v>
      </c>
      <c r="J13" s="40">
        <f>E36</f>
        <v>0</v>
      </c>
      <c r="K13" s="4"/>
      <c r="L13" s="4"/>
      <c r="M13" s="204"/>
    </row>
    <row r="14" spans="1:13" x14ac:dyDescent="0.25">
      <c r="B14" s="175" t="s">
        <v>65</v>
      </c>
      <c r="C14" s="119">
        <f>'1 - SENSIBILISATION-ENGAGEMENT'!F7</f>
        <v>0</v>
      </c>
      <c r="D14" s="9">
        <f>'1 - SENSIBILISATION-ENGAGEMENT'!I7</f>
        <v>0</v>
      </c>
      <c r="E14" s="362"/>
      <c r="F14" s="223"/>
      <c r="G14" s="4"/>
      <c r="H14" s="205"/>
      <c r="I14" s="39" t="s">
        <v>23</v>
      </c>
      <c r="J14" s="40">
        <f>E44</f>
        <v>0</v>
      </c>
      <c r="K14" s="4"/>
      <c r="L14" s="4"/>
      <c r="M14" s="204"/>
    </row>
    <row r="15" spans="1:13" x14ac:dyDescent="0.25">
      <c r="B15" s="175" t="s">
        <v>66</v>
      </c>
      <c r="C15" s="119">
        <f>'1 - SENSIBILISATION-ENGAGEMENT'!F8</f>
        <v>0</v>
      </c>
      <c r="D15" s="9">
        <f>'1 - SENSIBILISATION-ENGAGEMENT'!I8</f>
        <v>0</v>
      </c>
      <c r="E15" s="362"/>
      <c r="F15" s="223"/>
      <c r="G15" s="4"/>
      <c r="H15" s="205"/>
      <c r="I15" s="39" t="s">
        <v>24</v>
      </c>
      <c r="J15" s="40">
        <f>E54</f>
        <v>0</v>
      </c>
      <c r="K15" s="4"/>
      <c r="L15" s="4"/>
      <c r="M15" s="204"/>
    </row>
    <row r="16" spans="1:13" ht="15.75" thickBot="1" x14ac:dyDescent="0.3">
      <c r="B16" s="175" t="s">
        <v>67</v>
      </c>
      <c r="C16" s="119">
        <f>'1 - SENSIBILISATION-ENGAGEMENT'!F9</f>
        <v>0</v>
      </c>
      <c r="D16" s="9">
        <f>'1 - SENSIBILISATION-ENGAGEMENT'!I9</f>
        <v>0</v>
      </c>
      <c r="E16" s="362"/>
      <c r="F16" s="223"/>
      <c r="G16" s="4"/>
      <c r="H16" s="205"/>
      <c r="I16" s="41" t="s">
        <v>25</v>
      </c>
      <c r="J16" s="42">
        <f>E62</f>
        <v>0</v>
      </c>
      <c r="K16" s="4"/>
      <c r="L16" s="4"/>
      <c r="M16" s="204"/>
    </row>
    <row r="17" spans="2:13" x14ac:dyDescent="0.25">
      <c r="B17" s="175" t="s">
        <v>68</v>
      </c>
      <c r="C17" s="119">
        <f>'1 - SENSIBILISATION-ENGAGEMENT'!F10</f>
        <v>0</v>
      </c>
      <c r="D17" s="9">
        <f>'1 - SENSIBILISATION-ENGAGEMENT'!I10</f>
        <v>0</v>
      </c>
      <c r="E17" s="362"/>
      <c r="F17" s="223"/>
      <c r="G17" s="4"/>
      <c r="H17" s="205"/>
      <c r="I17" s="4"/>
      <c r="J17" s="4"/>
      <c r="K17" s="4"/>
      <c r="L17" s="4"/>
      <c r="M17" s="204"/>
    </row>
    <row r="18" spans="2:13" x14ac:dyDescent="0.25">
      <c r="B18" s="175" t="s">
        <v>69</v>
      </c>
      <c r="C18" s="119">
        <f>'1 - SENSIBILISATION-ENGAGEMENT'!F11</f>
        <v>0</v>
      </c>
      <c r="D18" s="9">
        <f>'1 - SENSIBILISATION-ENGAGEMENT'!I11</f>
        <v>0</v>
      </c>
      <c r="E18" s="362"/>
      <c r="F18" s="223"/>
      <c r="G18" s="4"/>
      <c r="H18" s="205"/>
      <c r="I18" s="4"/>
      <c r="J18" s="4"/>
      <c r="K18" s="4"/>
      <c r="L18" s="4"/>
      <c r="M18" s="204"/>
    </row>
    <row r="19" spans="2:13" x14ac:dyDescent="0.25">
      <c r="B19" s="175" t="s">
        <v>70</v>
      </c>
      <c r="C19" s="119">
        <f>'1 - SENSIBILISATION-ENGAGEMENT'!F12</f>
        <v>0</v>
      </c>
      <c r="D19" s="9">
        <f>'1 - SENSIBILISATION-ENGAGEMENT'!I12</f>
        <v>0</v>
      </c>
      <c r="E19" s="362"/>
      <c r="F19" s="223"/>
      <c r="G19" s="4"/>
      <c r="H19" s="205"/>
      <c r="I19" s="4"/>
      <c r="J19" s="4"/>
      <c r="K19" s="4"/>
      <c r="L19" s="4"/>
      <c r="M19" s="204"/>
    </row>
    <row r="20" spans="2:13" ht="15.75" thickBot="1" x14ac:dyDescent="0.3">
      <c r="B20" s="97" t="s">
        <v>127</v>
      </c>
      <c r="C20" s="29">
        <f>'1 - SENSIBILISATION-ENGAGEMENT'!F13</f>
        <v>0</v>
      </c>
      <c r="D20" s="9">
        <f>'1 - SENSIBILISATION-ENGAGEMENT'!I13</f>
        <v>0</v>
      </c>
      <c r="E20" s="363"/>
      <c r="F20" s="223"/>
      <c r="G20" s="4"/>
      <c r="H20" s="205"/>
      <c r="I20" s="4"/>
      <c r="J20" s="4"/>
      <c r="K20" s="4"/>
      <c r="L20" s="4"/>
      <c r="M20" s="204"/>
    </row>
    <row r="21" spans="2:13" x14ac:dyDescent="0.25">
      <c r="B21" s="80" t="s">
        <v>20</v>
      </c>
      <c r="C21" s="120"/>
      <c r="D21" s="66"/>
      <c r="E21" s="31">
        <f>SUM(D22:D28)/'2-RECRUTEMENT'!G11</f>
        <v>0</v>
      </c>
      <c r="F21" s="222"/>
      <c r="G21" s="4"/>
      <c r="H21" s="205"/>
      <c r="I21" s="4"/>
      <c r="J21" s="4"/>
      <c r="K21" s="4"/>
      <c r="L21" s="4"/>
      <c r="M21" s="204"/>
    </row>
    <row r="22" spans="2:13" x14ac:dyDescent="0.25">
      <c r="B22" s="175" t="s">
        <v>71</v>
      </c>
      <c r="C22" s="119">
        <f>'2-RECRUTEMENT'!E4</f>
        <v>0</v>
      </c>
      <c r="D22" s="11">
        <f>'2-RECRUTEMENT'!H4</f>
        <v>0</v>
      </c>
      <c r="E22" s="361"/>
      <c r="F22" s="223"/>
      <c r="G22" s="4"/>
      <c r="H22" s="205"/>
      <c r="I22" s="4"/>
      <c r="J22" s="4"/>
      <c r="K22" s="4"/>
      <c r="L22" s="4"/>
      <c r="M22" s="204"/>
    </row>
    <row r="23" spans="2:13" x14ac:dyDescent="0.25">
      <c r="B23" s="175" t="s">
        <v>34</v>
      </c>
      <c r="C23" s="119">
        <f>'2-RECRUTEMENT'!E5</f>
        <v>0</v>
      </c>
      <c r="D23" s="11">
        <f>'2-RECRUTEMENT'!H5</f>
        <v>0</v>
      </c>
      <c r="E23" s="362"/>
      <c r="F23" s="223"/>
      <c r="G23" s="4"/>
      <c r="H23" s="205"/>
      <c r="I23" s="4"/>
      <c r="J23" s="4"/>
      <c r="K23" s="4"/>
      <c r="L23" s="4"/>
      <c r="M23" s="204"/>
    </row>
    <row r="24" spans="2:13" x14ac:dyDescent="0.25">
      <c r="B24" s="175" t="s">
        <v>35</v>
      </c>
      <c r="C24" s="119">
        <f>'2-RECRUTEMENT'!E6</f>
        <v>0</v>
      </c>
      <c r="D24" s="11">
        <f>'2-RECRUTEMENT'!H6</f>
        <v>0</v>
      </c>
      <c r="E24" s="362"/>
      <c r="F24" s="223"/>
      <c r="G24" s="4"/>
      <c r="H24" s="205"/>
      <c r="I24" s="4"/>
      <c r="J24" s="4"/>
      <c r="K24" s="4"/>
      <c r="L24" s="4"/>
      <c r="M24" s="204"/>
    </row>
    <row r="25" spans="2:13" x14ac:dyDescent="0.25">
      <c r="B25" s="175" t="s">
        <v>65</v>
      </c>
      <c r="C25" s="119">
        <f>'2-RECRUTEMENT'!E7</f>
        <v>0</v>
      </c>
      <c r="D25" s="11">
        <f>'2-RECRUTEMENT'!H7</f>
        <v>0</v>
      </c>
      <c r="E25" s="362"/>
      <c r="F25" s="223"/>
      <c r="G25" s="4"/>
      <c r="H25" s="205"/>
      <c r="I25" s="4"/>
      <c r="J25" s="4"/>
      <c r="K25" s="4"/>
      <c r="L25" s="4"/>
      <c r="M25" s="204"/>
    </row>
    <row r="26" spans="2:13" x14ac:dyDescent="0.25">
      <c r="B26" s="175" t="s">
        <v>66</v>
      </c>
      <c r="C26" s="119">
        <f>'2-RECRUTEMENT'!E8</f>
        <v>0</v>
      </c>
      <c r="D26" s="11">
        <f>'2-RECRUTEMENT'!H8</f>
        <v>0</v>
      </c>
      <c r="E26" s="362"/>
      <c r="F26" s="223"/>
      <c r="G26" s="4"/>
      <c r="H26" s="205"/>
      <c r="I26" s="4"/>
      <c r="J26" s="4"/>
      <c r="K26" s="4"/>
      <c r="L26" s="4"/>
      <c r="M26" s="204"/>
    </row>
    <row r="27" spans="2:13" x14ac:dyDescent="0.25">
      <c r="B27" s="175" t="s">
        <v>67</v>
      </c>
      <c r="C27" s="119">
        <f>'2-RECRUTEMENT'!E9</f>
        <v>0</v>
      </c>
      <c r="D27" s="11">
        <f>'2-RECRUTEMENT'!H9</f>
        <v>0</v>
      </c>
      <c r="E27" s="362"/>
      <c r="F27" s="223"/>
      <c r="G27" s="4"/>
      <c r="H27" s="205"/>
      <c r="I27" s="4"/>
      <c r="J27" s="4"/>
      <c r="K27" s="4"/>
      <c r="L27" s="4"/>
      <c r="M27" s="204"/>
    </row>
    <row r="28" spans="2:13" ht="15.75" thickBot="1" x14ac:dyDescent="0.3">
      <c r="B28" s="74" t="s">
        <v>68</v>
      </c>
      <c r="C28" s="119">
        <f>'2-RECRUTEMENT'!E10</f>
        <v>0</v>
      </c>
      <c r="D28" s="11">
        <f>'2-RECRUTEMENT'!H10</f>
        <v>0</v>
      </c>
      <c r="E28" s="363"/>
      <c r="F28" s="223"/>
      <c r="G28" s="4"/>
      <c r="H28" s="205"/>
      <c r="I28" s="4"/>
      <c r="J28" s="4"/>
      <c r="K28" s="4"/>
      <c r="L28" s="4"/>
      <c r="M28" s="204"/>
    </row>
    <row r="29" spans="2:13" x14ac:dyDescent="0.25">
      <c r="B29" s="75" t="s">
        <v>72</v>
      </c>
      <c r="C29" s="121"/>
      <c r="D29" s="67"/>
      <c r="E29" s="32">
        <f>SUM(D30:D35)/'3-TITULARISATION-INTEGRATION'!G10</f>
        <v>0</v>
      </c>
      <c r="F29" s="222"/>
      <c r="G29" s="4"/>
      <c r="H29" s="205"/>
      <c r="I29" s="4"/>
      <c r="J29" s="4"/>
      <c r="K29" s="4"/>
      <c r="L29" s="4"/>
      <c r="M29" s="204"/>
    </row>
    <row r="30" spans="2:13" x14ac:dyDescent="0.25">
      <c r="B30" s="175" t="s">
        <v>71</v>
      </c>
      <c r="C30" s="119">
        <f>'3-TITULARISATION-INTEGRATION'!E4</f>
        <v>0</v>
      </c>
      <c r="D30" s="11">
        <f>'3-TITULARISATION-INTEGRATION'!H4</f>
        <v>0</v>
      </c>
      <c r="E30" s="361"/>
      <c r="F30" s="223"/>
      <c r="G30" s="4"/>
      <c r="H30" s="205"/>
      <c r="I30" s="206"/>
      <c r="J30" s="4"/>
      <c r="K30" s="4"/>
      <c r="L30" s="4"/>
      <c r="M30" s="204"/>
    </row>
    <row r="31" spans="2:13" x14ac:dyDescent="0.25">
      <c r="B31" s="175" t="s">
        <v>34</v>
      </c>
      <c r="C31" s="119">
        <f>'3-TITULARISATION-INTEGRATION'!E5</f>
        <v>0</v>
      </c>
      <c r="D31" s="11">
        <f>'3-TITULARISATION-INTEGRATION'!H5</f>
        <v>0</v>
      </c>
      <c r="E31" s="362"/>
      <c r="F31" s="223"/>
      <c r="G31" s="4"/>
      <c r="H31" s="205"/>
      <c r="I31" s="4"/>
      <c r="J31" s="4"/>
      <c r="K31" s="4"/>
      <c r="L31" s="4"/>
      <c r="M31" s="204"/>
    </row>
    <row r="32" spans="2:13" x14ac:dyDescent="0.25">
      <c r="B32" s="175" t="s">
        <v>35</v>
      </c>
      <c r="C32" s="119">
        <f>'3-TITULARISATION-INTEGRATION'!E6</f>
        <v>0</v>
      </c>
      <c r="D32" s="11">
        <f>'3-TITULARISATION-INTEGRATION'!H6</f>
        <v>0</v>
      </c>
      <c r="E32" s="362"/>
      <c r="F32" s="223"/>
      <c r="G32" s="4"/>
      <c r="H32" s="205"/>
      <c r="I32" s="4"/>
      <c r="J32" s="4"/>
      <c r="K32" s="4"/>
      <c r="L32" s="4"/>
      <c r="M32" s="204"/>
    </row>
    <row r="33" spans="2:13" x14ac:dyDescent="0.25">
      <c r="B33" s="175" t="s">
        <v>65</v>
      </c>
      <c r="C33" s="119">
        <f>'3-TITULARISATION-INTEGRATION'!E7</f>
        <v>0</v>
      </c>
      <c r="D33" s="11">
        <f>'3-TITULARISATION-INTEGRATION'!H7</f>
        <v>0</v>
      </c>
      <c r="E33" s="362"/>
      <c r="F33" s="223"/>
      <c r="G33" s="4"/>
      <c r="H33" s="205"/>
      <c r="I33" s="4"/>
      <c r="J33" s="4"/>
      <c r="K33" s="4"/>
      <c r="L33" s="4"/>
      <c r="M33" s="204"/>
    </row>
    <row r="34" spans="2:13" x14ac:dyDescent="0.25">
      <c r="B34" s="175" t="s">
        <v>66</v>
      </c>
      <c r="C34" s="119">
        <f>'3-TITULARISATION-INTEGRATION'!E8</f>
        <v>0</v>
      </c>
      <c r="D34" s="11">
        <f>'3-TITULARISATION-INTEGRATION'!H8</f>
        <v>0</v>
      </c>
      <c r="E34" s="362"/>
      <c r="F34" s="223"/>
      <c r="G34" s="4"/>
      <c r="H34" s="205"/>
      <c r="I34" s="4"/>
      <c r="J34" s="4"/>
      <c r="K34" s="4"/>
      <c r="L34" s="4"/>
      <c r="M34" s="204"/>
    </row>
    <row r="35" spans="2:13" ht="15.75" thickBot="1" x14ac:dyDescent="0.3">
      <c r="B35" s="175" t="s">
        <v>67</v>
      </c>
      <c r="C35" s="119">
        <f>'3-TITULARISATION-INTEGRATION'!E9</f>
        <v>0</v>
      </c>
      <c r="D35" s="11">
        <f>'3-TITULARISATION-INTEGRATION'!H9</f>
        <v>0</v>
      </c>
      <c r="E35" s="362"/>
      <c r="F35" s="223"/>
      <c r="G35" s="4"/>
      <c r="H35" s="205"/>
      <c r="I35" s="4"/>
      <c r="J35" s="4"/>
      <c r="K35" s="4"/>
      <c r="L35" s="4"/>
      <c r="M35" s="204"/>
    </row>
    <row r="36" spans="2:13" x14ac:dyDescent="0.25">
      <c r="B36" s="76" t="s">
        <v>73</v>
      </c>
      <c r="C36" s="122"/>
      <c r="D36" s="68"/>
      <c r="E36" s="33">
        <f>SUM(D37:D43)/'4-EVALUATION-REMUNERATION'!H11</f>
        <v>0</v>
      </c>
      <c r="F36" s="224"/>
      <c r="G36" s="4"/>
      <c r="H36" s="205"/>
      <c r="I36" s="4"/>
      <c r="J36" s="4"/>
      <c r="K36" s="4"/>
      <c r="L36" s="4"/>
      <c r="M36" s="204"/>
    </row>
    <row r="37" spans="2:13" x14ac:dyDescent="0.25">
      <c r="B37" s="175" t="s">
        <v>71</v>
      </c>
      <c r="C37" s="119">
        <f>'4-EVALUATION-REMUNERATION'!F4</f>
        <v>0</v>
      </c>
      <c r="D37" s="11">
        <f>'4-EVALUATION-REMUNERATION'!I4</f>
        <v>0</v>
      </c>
      <c r="E37" s="361"/>
      <c r="F37" s="223"/>
      <c r="G37" s="4"/>
      <c r="H37" s="205"/>
      <c r="I37" s="4"/>
      <c r="J37" s="4"/>
      <c r="K37" s="4"/>
      <c r="L37" s="4"/>
      <c r="M37" s="204"/>
    </row>
    <row r="38" spans="2:13" x14ac:dyDescent="0.25">
      <c r="B38" s="175" t="s">
        <v>34</v>
      </c>
      <c r="C38" s="119">
        <f>'4-EVALUATION-REMUNERATION'!F5</f>
        <v>0</v>
      </c>
      <c r="D38" s="11">
        <f>'4-EVALUATION-REMUNERATION'!I5</f>
        <v>0</v>
      </c>
      <c r="E38" s="362"/>
      <c r="F38" s="223"/>
      <c r="G38" s="4"/>
      <c r="H38" s="205"/>
      <c r="I38" s="4"/>
      <c r="J38" s="4"/>
      <c r="K38" s="4"/>
      <c r="L38" s="4"/>
      <c r="M38" s="204"/>
    </row>
    <row r="39" spans="2:13" x14ac:dyDescent="0.25">
      <c r="B39" s="175" t="s">
        <v>35</v>
      </c>
      <c r="C39" s="119">
        <f>'4-EVALUATION-REMUNERATION'!F6</f>
        <v>0</v>
      </c>
      <c r="D39" s="11">
        <f>'4-EVALUATION-REMUNERATION'!I6</f>
        <v>0</v>
      </c>
      <c r="E39" s="362"/>
      <c r="F39" s="223"/>
      <c r="G39" s="4"/>
      <c r="H39" s="205"/>
      <c r="I39" s="4"/>
      <c r="J39" s="4"/>
      <c r="K39" s="4"/>
      <c r="L39" s="4"/>
      <c r="M39" s="204"/>
    </row>
    <row r="40" spans="2:13" x14ac:dyDescent="0.25">
      <c r="B40" s="175" t="s">
        <v>65</v>
      </c>
      <c r="C40" s="119">
        <f>'4-EVALUATION-REMUNERATION'!F7</f>
        <v>0</v>
      </c>
      <c r="D40" s="11">
        <f>'4-EVALUATION-REMUNERATION'!I7</f>
        <v>0</v>
      </c>
      <c r="E40" s="362"/>
      <c r="F40" s="223"/>
      <c r="G40" s="4"/>
      <c r="H40" s="205"/>
      <c r="I40" s="4"/>
      <c r="J40" s="4"/>
      <c r="K40" s="4"/>
      <c r="L40" s="4"/>
      <c r="M40" s="204"/>
    </row>
    <row r="41" spans="2:13" ht="15.75" thickBot="1" x14ac:dyDescent="0.3">
      <c r="B41" s="175" t="s">
        <v>66</v>
      </c>
      <c r="C41" s="119">
        <f>'4-EVALUATION-REMUNERATION'!F8</f>
        <v>0</v>
      </c>
      <c r="D41" s="11">
        <f>'4-EVALUATION-REMUNERATION'!I8</f>
        <v>0</v>
      </c>
      <c r="E41" s="362"/>
      <c r="F41" s="223"/>
      <c r="G41" s="4"/>
      <c r="H41" s="208"/>
      <c r="I41" s="209"/>
      <c r="J41" s="209"/>
      <c r="K41" s="209"/>
      <c r="L41" s="209"/>
      <c r="M41" s="210"/>
    </row>
    <row r="42" spans="2:13" x14ac:dyDescent="0.25">
      <c r="B42" s="116" t="s">
        <v>67</v>
      </c>
      <c r="C42" s="119">
        <f>'4-EVALUATION-REMUNERATION'!F9</f>
        <v>0</v>
      </c>
      <c r="D42" s="11">
        <f>'4-EVALUATION-REMUNERATION'!I9</f>
        <v>0</v>
      </c>
      <c r="E42" s="362"/>
      <c r="F42" s="223"/>
      <c r="G42" s="4"/>
      <c r="H42" s="4"/>
      <c r="I42" s="4"/>
      <c r="J42" s="4"/>
      <c r="K42" s="4"/>
      <c r="L42" s="4"/>
      <c r="M42" s="204"/>
    </row>
    <row r="43" spans="2:13" ht="15.75" thickBot="1" x14ac:dyDescent="0.3">
      <c r="B43" s="74" t="s">
        <v>68</v>
      </c>
      <c r="C43" s="119">
        <f>'4-EVALUATION-REMUNERATION'!F10</f>
        <v>0</v>
      </c>
      <c r="D43" s="11">
        <f>'4-EVALUATION-REMUNERATION'!I10</f>
        <v>0</v>
      </c>
      <c r="E43" s="363"/>
      <c r="F43" s="223"/>
      <c r="G43" s="4"/>
      <c r="H43" s="4"/>
      <c r="I43" s="4"/>
      <c r="J43" s="4"/>
      <c r="K43" s="4"/>
      <c r="L43" s="4"/>
      <c r="M43" s="204"/>
    </row>
    <row r="44" spans="2:13" ht="15.75" thickBot="1" x14ac:dyDescent="0.3">
      <c r="B44" s="77" t="s">
        <v>23</v>
      </c>
      <c r="C44" s="123"/>
      <c r="D44" s="71"/>
      <c r="E44" s="36">
        <f>SUM(D45:D53)/'5-EVOLUTION PROFESSIONNELLE'!H13</f>
        <v>0</v>
      </c>
      <c r="F44" s="225"/>
      <c r="G44" s="4"/>
      <c r="H44" s="214"/>
      <c r="I44" s="215"/>
      <c r="J44" s="215"/>
      <c r="K44" s="215"/>
      <c r="L44" s="215"/>
      <c r="M44" s="216"/>
    </row>
    <row r="45" spans="2:13" x14ac:dyDescent="0.25">
      <c r="B45" s="175" t="s">
        <v>71</v>
      </c>
      <c r="C45" s="119">
        <f>'5-EVOLUTION PROFESSIONNELLE'!F4</f>
        <v>0</v>
      </c>
      <c r="D45" s="11">
        <f>'5-EVOLUTION PROFESSIONNELLE'!I4</f>
        <v>0</v>
      </c>
      <c r="E45" s="361"/>
      <c r="F45" s="223"/>
      <c r="G45" s="4"/>
      <c r="H45" s="205"/>
      <c r="I45" s="368" t="s">
        <v>128</v>
      </c>
      <c r="J45" s="369"/>
      <c r="K45" s="4"/>
      <c r="L45" s="4"/>
      <c r="M45" s="204"/>
    </row>
    <row r="46" spans="2:13" x14ac:dyDescent="0.25">
      <c r="B46" s="175" t="s">
        <v>34</v>
      </c>
      <c r="C46" s="119">
        <f>'5-EVOLUTION PROFESSIONNELLE'!F5</f>
        <v>0</v>
      </c>
      <c r="D46" s="11">
        <f>'5-EVOLUTION PROFESSIONNELLE'!I5</f>
        <v>0</v>
      </c>
      <c r="E46" s="362"/>
      <c r="F46" s="223"/>
      <c r="G46" s="4"/>
      <c r="H46" s="205"/>
      <c r="I46" s="20" t="s">
        <v>171</v>
      </c>
      <c r="J46" s="61">
        <f>COUNTIF(C11:C68,1)</f>
        <v>0</v>
      </c>
      <c r="K46" s="4"/>
      <c r="L46" s="4"/>
      <c r="M46" s="204"/>
    </row>
    <row r="47" spans="2:13" x14ac:dyDescent="0.25">
      <c r="B47" s="175" t="s">
        <v>35</v>
      </c>
      <c r="C47" s="119">
        <f>'5-EVOLUTION PROFESSIONNELLE'!F6</f>
        <v>0</v>
      </c>
      <c r="D47" s="11">
        <f>'5-EVOLUTION PROFESSIONNELLE'!I6</f>
        <v>0</v>
      </c>
      <c r="E47" s="362"/>
      <c r="F47" s="223"/>
      <c r="G47" s="4"/>
      <c r="H47" s="205"/>
      <c r="I47" s="20" t="s">
        <v>172</v>
      </c>
      <c r="J47" s="61">
        <f>COUNTIF(C11:C68,2)</f>
        <v>0</v>
      </c>
      <c r="K47" s="4"/>
      <c r="L47" s="4"/>
      <c r="M47" s="204"/>
    </row>
    <row r="48" spans="2:13" x14ac:dyDescent="0.25">
      <c r="B48" s="174" t="s">
        <v>65</v>
      </c>
      <c r="C48" s="119">
        <f>IF('5-EVOLUTION PROFESSIONNELLE'!F7=1,0,'5-EVOLUTION PROFESSIONNELLE'!F7)</f>
        <v>0</v>
      </c>
      <c r="D48" s="11">
        <f>'5-EVOLUTION PROFESSIONNELLE'!I7</f>
        <v>0</v>
      </c>
      <c r="E48" s="362"/>
      <c r="F48" s="223"/>
      <c r="G48" s="4"/>
      <c r="H48" s="205"/>
      <c r="I48" s="20" t="s">
        <v>173</v>
      </c>
      <c r="J48" s="61">
        <f>COUNTIF(C11:C68,3)</f>
        <v>0</v>
      </c>
      <c r="K48" s="4"/>
      <c r="L48" s="4"/>
      <c r="M48" s="204"/>
    </row>
    <row r="49" spans="2:13" ht="15.75" thickBot="1" x14ac:dyDescent="0.3">
      <c r="B49" s="175" t="s">
        <v>66</v>
      </c>
      <c r="C49" s="119">
        <f>'5-EVOLUTION PROFESSIONNELLE'!F8</f>
        <v>0</v>
      </c>
      <c r="D49" s="11">
        <f>'5-EVOLUTION PROFESSIONNELLE'!I8</f>
        <v>0</v>
      </c>
      <c r="E49" s="362"/>
      <c r="F49" s="223"/>
      <c r="G49" s="4"/>
      <c r="H49" s="205"/>
      <c r="I49" s="21" t="s">
        <v>174</v>
      </c>
      <c r="J49" s="62">
        <f>COUNTIF(C11:C68,4)</f>
        <v>0</v>
      </c>
      <c r="K49" s="4"/>
      <c r="L49" s="4"/>
      <c r="M49" s="204"/>
    </row>
    <row r="50" spans="2:13" x14ac:dyDescent="0.25">
      <c r="B50" s="175" t="s">
        <v>67</v>
      </c>
      <c r="C50" s="119">
        <f>'5-EVOLUTION PROFESSIONNELLE'!F9</f>
        <v>0</v>
      </c>
      <c r="D50" s="11">
        <f>'5-EVOLUTION PROFESSIONNELLE'!I9</f>
        <v>0</v>
      </c>
      <c r="E50" s="362"/>
      <c r="F50" s="223"/>
      <c r="G50" s="4"/>
      <c r="H50" s="205"/>
      <c r="I50" s="4"/>
      <c r="J50" s="4"/>
      <c r="K50" s="4"/>
      <c r="L50" s="4"/>
      <c r="M50" s="204"/>
    </row>
    <row r="51" spans="2:13" x14ac:dyDescent="0.25">
      <c r="B51" s="175" t="s">
        <v>68</v>
      </c>
      <c r="C51" s="119">
        <f>'5-EVOLUTION PROFESSIONNELLE'!F10</f>
        <v>0</v>
      </c>
      <c r="D51" s="11">
        <f>'5-EVOLUTION PROFESSIONNELLE'!I10</f>
        <v>0</v>
      </c>
      <c r="E51" s="362"/>
      <c r="F51" s="223"/>
      <c r="G51" s="4"/>
      <c r="H51" s="205"/>
      <c r="I51" s="4"/>
      <c r="J51" s="4"/>
      <c r="K51" s="4"/>
      <c r="L51" s="4"/>
      <c r="M51" s="204"/>
    </row>
    <row r="52" spans="2:13" x14ac:dyDescent="0.25">
      <c r="B52" s="175" t="s">
        <v>69</v>
      </c>
      <c r="C52" s="119">
        <f>'5-EVOLUTION PROFESSIONNELLE'!F11</f>
        <v>0</v>
      </c>
      <c r="D52" s="11">
        <f>'5-EVOLUTION PROFESSIONNELLE'!I11</f>
        <v>0</v>
      </c>
      <c r="E52" s="362"/>
      <c r="F52" s="223"/>
      <c r="G52" s="4"/>
      <c r="H52" s="205"/>
      <c r="I52" s="4"/>
      <c r="J52" s="4"/>
      <c r="K52" s="4"/>
      <c r="L52" s="4"/>
      <c r="M52" s="204"/>
    </row>
    <row r="53" spans="2:13" ht="15.75" thickBot="1" x14ac:dyDescent="0.3">
      <c r="B53" s="74" t="s">
        <v>70</v>
      </c>
      <c r="C53" s="119">
        <f>'5-EVOLUTION PROFESSIONNELLE'!F12</f>
        <v>0</v>
      </c>
      <c r="D53" s="11">
        <f>'5-EVOLUTION PROFESSIONNELLE'!I12</f>
        <v>0</v>
      </c>
      <c r="E53" s="363"/>
      <c r="F53" s="223"/>
      <c r="G53" s="4"/>
      <c r="H53" s="205"/>
      <c r="I53" s="4"/>
      <c r="J53" s="4"/>
      <c r="K53" s="4"/>
      <c r="L53" s="4"/>
      <c r="M53" s="204"/>
    </row>
    <row r="54" spans="2:13" x14ac:dyDescent="0.25">
      <c r="B54" s="78" t="s">
        <v>24</v>
      </c>
      <c r="C54" s="124"/>
      <c r="D54" s="70"/>
      <c r="E54" s="34">
        <f>SUM(D55:D61)/'6-FORMATION'!G11</f>
        <v>0</v>
      </c>
      <c r="F54" s="224"/>
      <c r="G54" s="4"/>
      <c r="H54" s="205"/>
      <c r="I54" s="4"/>
      <c r="J54" s="4"/>
      <c r="K54" s="4"/>
      <c r="L54" s="4"/>
      <c r="M54" s="204"/>
    </row>
    <row r="55" spans="2:13" x14ac:dyDescent="0.25">
      <c r="B55" s="175" t="s">
        <v>71</v>
      </c>
      <c r="C55" s="119">
        <f>'6-FORMATION'!E4</f>
        <v>0</v>
      </c>
      <c r="D55" s="11">
        <f>'6-FORMATION'!H4</f>
        <v>0</v>
      </c>
      <c r="E55" s="361"/>
      <c r="F55" s="223"/>
      <c r="G55" s="4"/>
      <c r="H55" s="205"/>
      <c r="I55" s="4"/>
      <c r="J55" s="4"/>
      <c r="K55" s="4"/>
      <c r="L55" s="4"/>
      <c r="M55" s="204"/>
    </row>
    <row r="56" spans="2:13" x14ac:dyDescent="0.25">
      <c r="B56" s="175" t="s">
        <v>34</v>
      </c>
      <c r="C56" s="119">
        <f>'6-FORMATION'!E5</f>
        <v>0</v>
      </c>
      <c r="D56" s="11">
        <f>'6-FORMATION'!H5</f>
        <v>0</v>
      </c>
      <c r="E56" s="362"/>
      <c r="F56" s="223"/>
      <c r="G56" s="4"/>
      <c r="H56" s="205"/>
      <c r="I56" s="4"/>
      <c r="J56" s="4"/>
      <c r="K56" s="4"/>
      <c r="L56" s="4"/>
      <c r="M56" s="204"/>
    </row>
    <row r="57" spans="2:13" x14ac:dyDescent="0.25">
      <c r="B57" s="175" t="s">
        <v>35</v>
      </c>
      <c r="C57" s="119">
        <f>'6-FORMATION'!E6</f>
        <v>0</v>
      </c>
      <c r="D57" s="11">
        <f>'6-FORMATION'!H6</f>
        <v>0</v>
      </c>
      <c r="E57" s="362"/>
      <c r="F57" s="223"/>
      <c r="G57" s="4"/>
      <c r="H57" s="205"/>
      <c r="I57" s="4"/>
      <c r="J57" s="4"/>
      <c r="K57" s="4"/>
      <c r="L57" s="4"/>
      <c r="M57" s="204"/>
    </row>
    <row r="58" spans="2:13" x14ac:dyDescent="0.25">
      <c r="B58" s="175" t="s">
        <v>65</v>
      </c>
      <c r="C58" s="119">
        <f>'6-FORMATION'!E7</f>
        <v>0</v>
      </c>
      <c r="D58" s="11">
        <f>'6-FORMATION'!H7</f>
        <v>0</v>
      </c>
      <c r="E58" s="362"/>
      <c r="F58" s="223"/>
      <c r="G58" s="4"/>
      <c r="H58" s="205"/>
      <c r="I58" s="4"/>
      <c r="J58" s="4"/>
      <c r="K58" s="4"/>
      <c r="L58" s="4"/>
      <c r="M58" s="204"/>
    </row>
    <row r="59" spans="2:13" x14ac:dyDescent="0.25">
      <c r="B59" s="175" t="s">
        <v>66</v>
      </c>
      <c r="C59" s="119">
        <f>'6-FORMATION'!E8</f>
        <v>0</v>
      </c>
      <c r="D59" s="11">
        <f>'6-FORMATION'!H8</f>
        <v>0</v>
      </c>
      <c r="E59" s="362"/>
      <c r="F59" s="223"/>
      <c r="G59" s="4"/>
      <c r="H59" s="205"/>
      <c r="I59" s="4"/>
      <c r="J59" s="4"/>
      <c r="K59" s="4"/>
      <c r="L59" s="4"/>
      <c r="M59" s="204"/>
    </row>
    <row r="60" spans="2:13" x14ac:dyDescent="0.25">
      <c r="B60" s="175" t="s">
        <v>67</v>
      </c>
      <c r="C60" s="119">
        <f>'6-FORMATION'!E9</f>
        <v>0</v>
      </c>
      <c r="D60" s="11">
        <f>'6-FORMATION'!H9</f>
        <v>0</v>
      </c>
      <c r="E60" s="362"/>
      <c r="F60" s="223"/>
      <c r="G60" s="4"/>
      <c r="H60" s="205"/>
      <c r="I60" s="4"/>
      <c r="J60" s="4"/>
      <c r="K60" s="4"/>
      <c r="L60" s="4"/>
      <c r="M60" s="204"/>
    </row>
    <row r="61" spans="2:13" ht="15.75" thickBot="1" x14ac:dyDescent="0.3">
      <c r="B61" s="74" t="s">
        <v>68</v>
      </c>
      <c r="C61" s="119">
        <f>'6-FORMATION'!E10</f>
        <v>0</v>
      </c>
      <c r="D61" s="11">
        <f>'6-FORMATION'!H10</f>
        <v>0</v>
      </c>
      <c r="E61" s="363"/>
      <c r="F61" s="223"/>
      <c r="G61" s="4"/>
      <c r="H61" s="205"/>
      <c r="I61" s="4"/>
      <c r="J61" s="4"/>
      <c r="K61" s="4"/>
      <c r="L61" s="4"/>
      <c r="M61" s="204"/>
    </row>
    <row r="62" spans="2:13" x14ac:dyDescent="0.25">
      <c r="B62" s="79" t="s">
        <v>25</v>
      </c>
      <c r="C62" s="125"/>
      <c r="D62" s="69"/>
      <c r="E62" s="35">
        <f>SUM(D63:D68)/'7-MAINTIEN DANS L''EMPLOI'!G10</f>
        <v>0</v>
      </c>
      <c r="F62" s="224"/>
      <c r="G62" s="4"/>
      <c r="H62" s="205"/>
      <c r="I62" s="4"/>
      <c r="J62" s="4"/>
      <c r="K62" s="4"/>
      <c r="L62" s="4"/>
      <c r="M62" s="204"/>
    </row>
    <row r="63" spans="2:13" x14ac:dyDescent="0.25">
      <c r="B63" s="175" t="s">
        <v>71</v>
      </c>
      <c r="C63" s="119">
        <f>'7-MAINTIEN DANS L''EMPLOI'!E4</f>
        <v>0</v>
      </c>
      <c r="D63" s="11">
        <f>'7-MAINTIEN DANS L''EMPLOI'!H4</f>
        <v>0</v>
      </c>
      <c r="E63" s="361"/>
      <c r="F63" s="223"/>
      <c r="G63" s="4"/>
      <c r="H63" s="205"/>
      <c r="I63" s="4"/>
      <c r="J63" s="4"/>
      <c r="K63" s="4"/>
      <c r="L63" s="4"/>
      <c r="M63" s="204"/>
    </row>
    <row r="64" spans="2:13" x14ac:dyDescent="0.25">
      <c r="B64" s="175" t="s">
        <v>34</v>
      </c>
      <c r="C64" s="119">
        <f>'7-MAINTIEN DANS L''EMPLOI'!E5</f>
        <v>0</v>
      </c>
      <c r="D64" s="11">
        <f>'7-MAINTIEN DANS L''EMPLOI'!H5</f>
        <v>0</v>
      </c>
      <c r="E64" s="362"/>
      <c r="F64" s="211"/>
      <c r="G64" s="4"/>
      <c r="H64" s="205"/>
      <c r="I64" s="4"/>
      <c r="J64" s="4"/>
      <c r="K64" s="4"/>
      <c r="L64" s="4"/>
      <c r="M64" s="204"/>
    </row>
    <row r="65" spans="2:13" x14ac:dyDescent="0.25">
      <c r="B65" s="175" t="s">
        <v>35</v>
      </c>
      <c r="C65" s="119">
        <f>'7-MAINTIEN DANS L''EMPLOI'!E6</f>
        <v>0</v>
      </c>
      <c r="D65" s="11">
        <f>'7-MAINTIEN DANS L''EMPLOI'!H6</f>
        <v>0</v>
      </c>
      <c r="E65" s="362"/>
      <c r="F65" s="211"/>
      <c r="G65" s="4"/>
      <c r="H65" s="205"/>
      <c r="I65" s="4"/>
      <c r="J65" s="4"/>
      <c r="K65" s="4"/>
      <c r="L65" s="4"/>
      <c r="M65" s="204"/>
    </row>
    <row r="66" spans="2:13" x14ac:dyDescent="0.25">
      <c r="B66" s="175" t="s">
        <v>65</v>
      </c>
      <c r="C66" s="119">
        <f>'7-MAINTIEN DANS L''EMPLOI'!E7</f>
        <v>0</v>
      </c>
      <c r="D66" s="11">
        <f>'7-MAINTIEN DANS L''EMPLOI'!H7</f>
        <v>0</v>
      </c>
      <c r="E66" s="362"/>
      <c r="F66" s="211"/>
      <c r="G66" s="4"/>
      <c r="H66" s="205"/>
      <c r="I66" s="4"/>
      <c r="J66" s="4"/>
      <c r="K66" s="4"/>
      <c r="L66" s="4"/>
      <c r="M66" s="204"/>
    </row>
    <row r="67" spans="2:13" x14ac:dyDescent="0.25">
      <c r="B67" s="175" t="s">
        <v>66</v>
      </c>
      <c r="C67" s="119">
        <f>'7-MAINTIEN DANS L''EMPLOI'!E8</f>
        <v>0</v>
      </c>
      <c r="D67" s="11">
        <f>'7-MAINTIEN DANS L''EMPLOI'!H8</f>
        <v>0</v>
      </c>
      <c r="E67" s="362"/>
      <c r="F67" s="211"/>
      <c r="G67" s="4"/>
      <c r="H67" s="205"/>
      <c r="I67" s="4"/>
      <c r="J67" s="4"/>
      <c r="K67" s="4"/>
      <c r="L67" s="4"/>
      <c r="M67" s="204"/>
    </row>
    <row r="68" spans="2:13" ht="15.75" thickBot="1" x14ac:dyDescent="0.3">
      <c r="B68" s="74" t="s">
        <v>67</v>
      </c>
      <c r="C68" s="126">
        <f>'7-MAINTIEN DANS L''EMPLOI'!E9</f>
        <v>0</v>
      </c>
      <c r="D68" s="29">
        <f>'7-MAINTIEN DANS L''EMPLOI'!H9</f>
        <v>0</v>
      </c>
      <c r="E68" s="363"/>
      <c r="F68" s="211"/>
      <c r="G68" s="4"/>
      <c r="H68" s="205"/>
      <c r="I68" s="4"/>
      <c r="J68" s="4"/>
      <c r="K68" s="4"/>
      <c r="L68" s="4"/>
      <c r="M68" s="204"/>
    </row>
    <row r="69" spans="2:13" x14ac:dyDescent="0.25">
      <c r="B69" s="359" t="s">
        <v>175</v>
      </c>
      <c r="C69" s="360"/>
      <c r="D69" s="207"/>
      <c r="E69" s="213">
        <v>52</v>
      </c>
      <c r="F69" s="226"/>
      <c r="G69" s="4"/>
      <c r="H69" s="205"/>
      <c r="I69" s="4"/>
      <c r="J69" s="4"/>
      <c r="K69" s="4"/>
      <c r="L69" s="4"/>
      <c r="M69" s="204"/>
    </row>
    <row r="70" spans="2:13" ht="15.75" thickBot="1" x14ac:dyDescent="0.3">
      <c r="B70" s="208"/>
      <c r="C70" s="209"/>
      <c r="D70" s="209"/>
      <c r="E70" s="209"/>
      <c r="F70" s="210"/>
      <c r="G70" s="209"/>
      <c r="H70" s="208"/>
      <c r="I70" s="209"/>
      <c r="J70" s="209"/>
      <c r="K70" s="209"/>
      <c r="L70" s="209"/>
      <c r="M70" s="210"/>
    </row>
  </sheetData>
  <sheetProtection algorithmName="SHA-512" hashValue="twgmZmC1te6xmjvPqSvvC/QBGr6jfSjbSPbYXA9/oJQFf1yfQM9wvXq37prIMFQm74aDgm8MIecMcaPw33vu1g==" saltValue="widwioWizaQU0HGscqqeUA==" spinCount="100000" sheet="1" objects="1" scenarios="1"/>
  <mergeCells count="14">
    <mergeCell ref="E1:K1"/>
    <mergeCell ref="C2:M2"/>
    <mergeCell ref="B4:M4"/>
    <mergeCell ref="B69:C69"/>
    <mergeCell ref="E63:E68"/>
    <mergeCell ref="E45:E53"/>
    <mergeCell ref="E55:E61"/>
    <mergeCell ref="I9:J9"/>
    <mergeCell ref="I8:J8"/>
    <mergeCell ref="E22:E28"/>
    <mergeCell ref="E30:E35"/>
    <mergeCell ref="E37:E43"/>
    <mergeCell ref="I45:J45"/>
    <mergeCell ref="E11:E20"/>
  </mergeCells>
  <phoneticPr fontId="6" type="noConversion"/>
  <hyperlinks>
    <hyperlink ref="B2" location="'GUIDE - SOMMAIRE'!A1" display="Retour au sommaire" xr:uid="{999E423A-6BFD-4E1A-87C2-03C7E9E68A29}"/>
  </hyperlinks>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GUIDE - SOMMAIRE</vt:lpstr>
      <vt:lpstr>1 - SENSIBILISATION-ENGAGEMENT</vt:lpstr>
      <vt:lpstr>2-RECRUTEMENT</vt:lpstr>
      <vt:lpstr>3-TITULARISATION-INTEGRATION</vt:lpstr>
      <vt:lpstr>4-EVALUATION-REMUNERATION</vt:lpstr>
      <vt:lpstr>5-EVOLUTION PROFESSIONNELLE</vt:lpstr>
      <vt:lpstr>6-FORMATION</vt:lpstr>
      <vt:lpstr>7-MAINTIEN DANS L'EMPLOI</vt:lpstr>
      <vt:lpstr>ANALYSE DES RESULTATS</vt:lpstr>
      <vt:lpstr>'1 - SENSIBILISATION-ENGAGEMENT'!Zone_d_impression</vt:lpstr>
      <vt:lpstr>'2-RECRUTEMENT'!Zone_d_impression</vt:lpstr>
      <vt:lpstr>'3-TITULARISATION-INTEGRATION'!Zone_d_impression</vt:lpstr>
      <vt:lpstr>'4-EVALUATION-REMUNERATION'!Zone_d_impression</vt:lpstr>
      <vt:lpstr>'5-EVOLUTION PROFESSIONNELLE'!Zone_d_impression</vt:lpstr>
      <vt:lpstr>'6-FORMATION'!Zone_d_impression</vt:lpstr>
      <vt:lpstr>'7-MAINTIEN DANS L''EMPLOI'!Zone_d_impression</vt:lpstr>
      <vt:lpstr>'GUIDE - SOMMAIRE'!Zone_d_impression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Cecile BRULEY</dc:creator>
  <cp:lastModifiedBy>Cecile BRULEY</cp:lastModifiedBy>
  <cp:lastPrinted>2019-12-02T14:25:42Z</cp:lastPrinted>
  <dcterms:created xsi:type="dcterms:W3CDTF">2019-07-10T06:50:43Z</dcterms:created>
  <dcterms:modified xsi:type="dcterms:W3CDTF">2020-02-06T12:20:52Z</dcterms:modified>
</cp:coreProperties>
</file>